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gtpl.sharepoint.com/sites/Clients/Clients/CSR - General/CSR_PGH Website/"/>
    </mc:Choice>
  </mc:AlternateContent>
  <xr:revisionPtr revIDLastSave="65" documentId="13_ncr:1_{FBFA4E72-867F-4DAA-97C5-1EF2A0D7D6EC}" xr6:coauthVersionLast="47" xr6:coauthVersionMax="47" xr10:uidLastSave="{248920C2-EE70-4C8C-B334-398BF58C1CF4}"/>
  <bookViews>
    <workbookView xWindow="-120" yWindow="-120" windowWidth="29040" windowHeight="15840" activeTab="3" xr2:uid="{00000000-000D-0000-FFFF-FFFF00000000}"/>
  </bookViews>
  <sheets>
    <sheet name="Point 1" sheetId="9" r:id="rId1"/>
    <sheet name="Point 2" sheetId="8" r:id="rId2"/>
    <sheet name="Point 3" sheetId="12" r:id="rId3"/>
    <sheet name="Point 4" sheetId="7" r:id="rId4"/>
  </sheets>
  <definedNames>
    <definedName name="_xlnm._FilterDatabase" localSheetId="0" hidden="1">'Point 1'!$A$1:$H$9</definedName>
    <definedName name="_xlnm._FilterDatabase" localSheetId="2" hidden="1">'Point 3'!$A$1:$H$9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2" i="7" l="1"/>
  <c r="C122" i="7"/>
  <c r="B122" i="7"/>
  <c r="D121" i="7"/>
  <c r="C121" i="7"/>
  <c r="B121" i="7"/>
  <c r="D120" i="7"/>
  <c r="C120" i="7"/>
  <c r="B120" i="7"/>
  <c r="D119" i="7"/>
  <c r="C119" i="7"/>
  <c r="B119" i="7"/>
  <c r="D125" i="8"/>
  <c r="C125" i="8"/>
  <c r="B125" i="8"/>
  <c r="D124" i="8"/>
  <c r="C124" i="8"/>
  <c r="B124" i="8"/>
  <c r="D123" i="8"/>
  <c r="C123" i="8"/>
  <c r="B123" i="8"/>
  <c r="D122" i="8"/>
  <c r="C122" i="8"/>
  <c r="B122" i="8"/>
  <c r="D104" i="8"/>
  <c r="D105" i="7"/>
  <c r="C105" i="7"/>
  <c r="B105" i="7"/>
  <c r="D104" i="7"/>
  <c r="C104" i="7"/>
  <c r="B104" i="7"/>
  <c r="D103" i="7"/>
  <c r="C103" i="7"/>
  <c r="B103" i="7"/>
  <c r="D102" i="7"/>
  <c r="C102" i="7"/>
  <c r="B102" i="7"/>
  <c r="D107" i="8"/>
  <c r="C107" i="8"/>
  <c r="B107" i="8"/>
  <c r="D106" i="8"/>
  <c r="C106" i="8"/>
  <c r="B106" i="8"/>
  <c r="D105" i="8"/>
  <c r="C105" i="8"/>
  <c r="B105" i="8"/>
  <c r="C104" i="8"/>
  <c r="B104" i="8"/>
  <c r="D90" i="8"/>
  <c r="C90" i="8"/>
  <c r="B90" i="8"/>
  <c r="D89" i="8"/>
  <c r="C89" i="8"/>
  <c r="B89" i="8"/>
  <c r="D88" i="8"/>
  <c r="C88" i="8"/>
  <c r="B88" i="8"/>
  <c r="D87" i="8"/>
  <c r="C87" i="8"/>
  <c r="B87" i="8"/>
  <c r="D89" i="7"/>
  <c r="C89" i="7"/>
  <c r="B89" i="7"/>
  <c r="D88" i="7"/>
  <c r="C88" i="7"/>
  <c r="B88" i="7"/>
  <c r="D87" i="7"/>
  <c r="C87" i="7"/>
  <c r="B87" i="7"/>
  <c r="D86" i="7"/>
  <c r="C86" i="7"/>
  <c r="B86" i="7"/>
  <c r="B70" i="8"/>
  <c r="D73" i="8" l="1"/>
  <c r="C73" i="8"/>
  <c r="B73" i="8"/>
  <c r="D72" i="8"/>
  <c r="C72" i="8"/>
  <c r="B72" i="8"/>
  <c r="D71" i="8"/>
  <c r="C71" i="8"/>
  <c r="B71" i="8"/>
  <c r="D70" i="8"/>
  <c r="C70" i="8"/>
  <c r="D73" i="7"/>
  <c r="C73" i="7"/>
  <c r="B73" i="7"/>
  <c r="D72" i="7"/>
  <c r="C72" i="7"/>
  <c r="B72" i="7"/>
  <c r="D71" i="7"/>
  <c r="C71" i="7"/>
  <c r="B71" i="7"/>
  <c r="D70" i="7"/>
  <c r="C70" i="7"/>
  <c r="B70" i="7"/>
  <c r="B53" i="8" l="1"/>
  <c r="D56" i="8" l="1"/>
  <c r="C56" i="8"/>
  <c r="B56" i="8"/>
  <c r="D55" i="8"/>
  <c r="C55" i="8"/>
  <c r="B55" i="8"/>
  <c r="D54" i="8"/>
  <c r="C54" i="8"/>
  <c r="B54" i="8"/>
  <c r="D53" i="8"/>
  <c r="C53" i="8"/>
  <c r="D56" i="7"/>
  <c r="C56" i="7"/>
  <c r="B56" i="7"/>
  <c r="D55" i="7"/>
  <c r="C55" i="7"/>
  <c r="B55" i="7"/>
  <c r="D54" i="7"/>
  <c r="C54" i="7"/>
  <c r="B54" i="7"/>
  <c r="D53" i="7"/>
  <c r="C53" i="7"/>
  <c r="B53" i="7"/>
  <c r="D39" i="8" l="1"/>
  <c r="D38" i="8"/>
  <c r="D37" i="8"/>
  <c r="C39" i="8"/>
  <c r="C38" i="8"/>
  <c r="C37" i="8"/>
  <c r="B39" i="8"/>
  <c r="B38" i="8"/>
  <c r="B37" i="8"/>
  <c r="D36" i="8"/>
  <c r="C36" i="8"/>
  <c r="B36" i="8"/>
  <c r="C36" i="7" l="1"/>
  <c r="D36" i="7"/>
  <c r="C37" i="7"/>
  <c r="D37" i="7"/>
  <c r="C38" i="7"/>
  <c r="D38" i="7"/>
  <c r="C39" i="7"/>
  <c r="D39" i="7"/>
  <c r="B39" i="7"/>
  <c r="B38" i="7"/>
  <c r="B37" i="7"/>
  <c r="B36" i="7"/>
  <c r="C23" i="7"/>
  <c r="D23" i="7"/>
  <c r="B23" i="7"/>
  <c r="C22" i="7"/>
  <c r="D22" i="7"/>
  <c r="B22" i="7"/>
  <c r="C21" i="7"/>
  <c r="D21" i="7"/>
  <c r="B21" i="7"/>
  <c r="C20" i="7"/>
  <c r="D20" i="7"/>
  <c r="B20" i="7"/>
  <c r="C23" i="8"/>
  <c r="D23" i="8"/>
  <c r="B23" i="8"/>
  <c r="C22" i="8"/>
  <c r="D22" i="8"/>
  <c r="B22" i="8"/>
  <c r="C21" i="8"/>
  <c r="D21" i="8"/>
  <c r="B21" i="8"/>
  <c r="C20" i="8"/>
  <c r="D20" i="8"/>
  <c r="B20" i="8"/>
</calcChain>
</file>

<file path=xl/sharedStrings.xml><?xml version="1.0" encoding="utf-8"?>
<sst xmlns="http://schemas.openxmlformats.org/spreadsheetml/2006/main" count="349" uniqueCount="56">
  <si>
    <t>EPA Licence Number:</t>
  </si>
  <si>
    <t>Licensee Name:</t>
  </si>
  <si>
    <t>Licensee Address:</t>
  </si>
  <si>
    <t>Link to Licence:</t>
  </si>
  <si>
    <t>Date Obtained</t>
  </si>
  <si>
    <t>Date Sampled</t>
  </si>
  <si>
    <t>Date Published</t>
  </si>
  <si>
    <t>Sampling Point</t>
  </si>
  <si>
    <t>Monthly</t>
  </si>
  <si>
    <t>Number of Samples</t>
  </si>
  <si>
    <t>Lowest Sample</t>
  </si>
  <si>
    <t>Mean of Sample</t>
  </si>
  <si>
    <t>Highest Sample</t>
  </si>
  <si>
    <t>Type of Discharge Point:</t>
  </si>
  <si>
    <t>Sampling Point Description:</t>
  </si>
  <si>
    <t>Monitoring Frequency Required:</t>
  </si>
  <si>
    <t>Limit</t>
  </si>
  <si>
    <t>Dust monitoring</t>
  </si>
  <si>
    <t>Particulate Matter (Insoluble Solids) g/m2/month</t>
  </si>
  <si>
    <t>Ash (For information only) g/m2/month</t>
  </si>
  <si>
    <t>Combustible Matter (For information only) g/m2/month</t>
  </si>
  <si>
    <t>No of Samples required Annually:</t>
  </si>
  <si>
    <t>Comment</t>
  </si>
  <si>
    <t>Annual Return Year</t>
  </si>
  <si>
    <t>Not required</t>
  </si>
  <si>
    <t>PGH BRICKS &amp; PAVERS PTY LIMITED</t>
  </si>
  <si>
    <t>253 Shaw St Springdale Heights</t>
  </si>
  <si>
    <t>21 June to 20 June</t>
  </si>
  <si>
    <t>No Limit</t>
  </si>
  <si>
    <t>Southern Boundary of premises (house)</t>
  </si>
  <si>
    <t>North-east boundary of premises (gate)</t>
  </si>
  <si>
    <t>Point 2 DG1: House South</t>
  </si>
  <si>
    <t>Commencement of monitoring</t>
  </si>
  <si>
    <t>Point 4: DG2 Gate NE</t>
  </si>
  <si>
    <t>Commencement of Monitoring</t>
  </si>
  <si>
    <t>Water quality discharge</t>
  </si>
  <si>
    <t>Energy dissipator / level spreader at in-pit sed dam</t>
  </si>
  <si>
    <t>TSS (mg/L)</t>
  </si>
  <si>
    <t>Prior to discharge</t>
  </si>
  <si>
    <t>Dependent on discharge</t>
  </si>
  <si>
    <t>Monitored at point 3</t>
  </si>
  <si>
    <t>Monitoring prior to discharge</t>
  </si>
  <si>
    <t>In-pit sedimentation dam</t>
  </si>
  <si>
    <t>Monitoring Point 3</t>
  </si>
  <si>
    <t>Point 2 DG1: Gate</t>
  </si>
  <si>
    <t>Point 4: DG2 House</t>
  </si>
  <si>
    <t>Bird droppings</t>
  </si>
  <si>
    <t>Bird droppings; bird deterrant installed</t>
  </si>
  <si>
    <t>&lt;0.1</t>
  </si>
  <si>
    <t>EPA 4 North Gate (20398-4)</t>
  </si>
  <si>
    <t>EPA 2 South House (20398-2)</t>
  </si>
  <si>
    <t>renamed</t>
  </si>
  <si>
    <t>No discharges have occurred</t>
  </si>
  <si>
    <t>broken funnel glass in sample</t>
  </si>
  <si>
    <t>https://app.epa.nsw.gov.au/prpoeoapp/Detail.aspx?instid=20938&amp;id=20938&amp;option=licence&amp;searchrange=licence&amp;range=POEO%20licence&amp;prp=no&amp;status=Issued</t>
  </si>
  <si>
    <t>14/02/224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</si>
</sst>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0"/>
      <name val="Arial"/>
      <family val="2"/>
    </font>
    <font>
      <sz val="10"/>
      <color rgb="FF08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8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79">
    <xf numFmtId="0" fontId="0" fillId="0" borderId="0" xfId="0"/>
    <xf numFmtId="0" fontId="1" fillId="0" borderId="0" xfId="1" applyAlignment="1" applyProtection="1"/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9" fillId="0" borderId="1" xfId="0" quotePrefix="1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14" fontId="10" fillId="0" borderId="1" xfId="0" applyNumberFormat="1" applyFont="1" applyBorder="1" applyAlignment="1">
      <alignment horizontal="center"/>
    </xf>
    <xf numFmtId="0" fontId="11" fillId="0" borderId="1" xfId="0" applyFont="1" applyBorder="1"/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7" xfId="0" applyFont="1" applyBorder="1"/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center"/>
    </xf>
    <xf numFmtId="0" fontId="10" fillId="0" borderId="7" xfId="0" applyFont="1" applyBorder="1"/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14" fontId="9" fillId="0" borderId="8" xfId="0" applyNumberFormat="1" applyFont="1" applyBorder="1" applyAlignment="1">
      <alignment horizontal="center"/>
    </xf>
    <xf numFmtId="14" fontId="10" fillId="0" borderId="8" xfId="0" applyNumberFormat="1" applyFont="1" applyBorder="1" applyAlignment="1">
      <alignment horizontal="center"/>
    </xf>
    <xf numFmtId="0" fontId="10" fillId="0" borderId="2" xfId="0" applyFont="1" applyBorder="1"/>
    <xf numFmtId="0" fontId="12" fillId="2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4" fontId="9" fillId="0" borderId="17" xfId="0" quotePrefix="1" applyNumberFormat="1" applyFont="1" applyBorder="1" applyAlignment="1">
      <alignment horizontal="center"/>
    </xf>
    <xf numFmtId="14" fontId="11" fillId="0" borderId="1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9" fillId="0" borderId="0" xfId="0" applyNumberFormat="1" applyFont="1"/>
    <xf numFmtId="49" fontId="9" fillId="0" borderId="18" xfId="0" applyNumberFormat="1" applyFont="1" applyBorder="1"/>
    <xf numFmtId="49" fontId="9" fillId="0" borderId="19" xfId="0" applyNumberFormat="1" applyFont="1" applyBorder="1"/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13" fillId="0" borderId="21" xfId="0" applyNumberFormat="1" applyFont="1" applyBorder="1"/>
    <xf numFmtId="49" fontId="13" fillId="0" borderId="22" xfId="0" applyNumberFormat="1" applyFont="1" applyBorder="1"/>
    <xf numFmtId="49" fontId="13" fillId="0" borderId="23" xfId="0" applyNumberFormat="1" applyFont="1" applyBorder="1"/>
    <xf numFmtId="0" fontId="10" fillId="0" borderId="1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pp.epa.nsw.gov.au/prpoeoapp/ViewPOEOLicence.aspx?DOCID=117699&amp;SYSUID=1&amp;LICID=2093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pp.epa.nsw.gov.au/prpoeoapp/ViewPOEOLicence.aspx?DOCID=117699&amp;SYSUID=1&amp;LICID=2093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app.epa.nsw.gov.au/prpoeoapp/ViewPOEOLicence.aspx?DOCID=117699&amp;SYSUID=1&amp;LICID=2093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pp.epa.nsw.gov.au/prpoeoapp/ViewPOEOLicence.aspx?DOCID=117699&amp;SYSUID=1&amp;LICID=209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workbookViewId="0">
      <pane ySplit="9" topLeftCell="A10" activePane="bottomLeft" state="frozen"/>
      <selection pane="bottomLeft" activeCell="A12" sqref="A12"/>
    </sheetView>
  </sheetViews>
  <sheetFormatPr defaultRowHeight="15" x14ac:dyDescent="0.25"/>
  <cols>
    <col min="1" max="1" width="30.5703125" bestFit="1" customWidth="1"/>
    <col min="2" max="2" width="16.140625" customWidth="1"/>
    <col min="3" max="4" width="15.85546875" customWidth="1"/>
    <col min="5" max="5" width="13.42578125" customWidth="1"/>
    <col min="6" max="6" width="14" customWidth="1"/>
    <col min="7" max="7" width="15.5703125" customWidth="1"/>
    <col min="8" max="8" width="12.42578125" customWidth="1"/>
    <col min="9" max="10" width="9.42578125" bestFit="1" customWidth="1"/>
    <col min="11" max="11" width="13.5703125" customWidth="1"/>
    <col min="12" max="12" width="13.28515625" customWidth="1"/>
  </cols>
  <sheetData>
    <row r="1" spans="1:7" x14ac:dyDescent="0.25">
      <c r="A1" s="12" t="s">
        <v>0</v>
      </c>
      <c r="B1" s="3">
        <v>20938</v>
      </c>
    </row>
    <row r="2" spans="1:7" x14ac:dyDescent="0.25">
      <c r="A2" s="12" t="s">
        <v>1</v>
      </c>
      <c r="B2" t="s">
        <v>25</v>
      </c>
    </row>
    <row r="3" spans="1:7" x14ac:dyDescent="0.25">
      <c r="A3" s="12" t="s">
        <v>2</v>
      </c>
      <c r="B3" s="3" t="s">
        <v>26</v>
      </c>
    </row>
    <row r="4" spans="1:7" x14ac:dyDescent="0.25">
      <c r="A4" s="12" t="s">
        <v>3</v>
      </c>
      <c r="B4" s="1" t="s">
        <v>54</v>
      </c>
    </row>
    <row r="5" spans="1:7" x14ac:dyDescent="0.25">
      <c r="A5" s="12" t="s">
        <v>13</v>
      </c>
      <c r="B5" s="3" t="s">
        <v>35</v>
      </c>
    </row>
    <row r="6" spans="1:7" x14ac:dyDescent="0.25">
      <c r="A6" s="2" t="s">
        <v>14</v>
      </c>
      <c r="B6" s="3" t="s">
        <v>36</v>
      </c>
    </row>
    <row r="7" spans="1:7" ht="15.75" thickBot="1" x14ac:dyDescent="0.3">
      <c r="A7" s="2" t="s">
        <v>15</v>
      </c>
      <c r="B7" s="3" t="s">
        <v>38</v>
      </c>
      <c r="C7" s="2" t="s">
        <v>21</v>
      </c>
      <c r="E7" t="s">
        <v>39</v>
      </c>
    </row>
    <row r="8" spans="1:7" ht="41.25" customHeight="1" x14ac:dyDescent="0.25">
      <c r="A8" s="29" t="s">
        <v>16</v>
      </c>
      <c r="B8" s="24">
        <v>50</v>
      </c>
      <c r="C8" s="24"/>
      <c r="D8" s="24"/>
      <c r="E8" s="24"/>
      <c r="F8" s="24"/>
      <c r="G8" s="31" t="s">
        <v>27</v>
      </c>
    </row>
    <row r="9" spans="1:7" ht="43.15" customHeight="1" thickBot="1" x14ac:dyDescent="0.3">
      <c r="A9" s="30" t="s">
        <v>7</v>
      </c>
      <c r="B9" s="26" t="s">
        <v>37</v>
      </c>
      <c r="C9" s="26" t="s">
        <v>22</v>
      </c>
      <c r="D9" s="26" t="s">
        <v>5</v>
      </c>
      <c r="E9" s="26" t="s">
        <v>4</v>
      </c>
      <c r="F9" s="26" t="s">
        <v>6</v>
      </c>
      <c r="G9" s="28" t="s">
        <v>23</v>
      </c>
    </row>
    <row r="10" spans="1:7" ht="15.75" thickBot="1" x14ac:dyDescent="0.3">
      <c r="A10" s="40" t="s">
        <v>40</v>
      </c>
      <c r="B10" s="16"/>
      <c r="C10" s="16"/>
      <c r="D10" s="22"/>
      <c r="E10" s="22"/>
      <c r="F10" s="16"/>
      <c r="G10" s="14"/>
    </row>
  </sheetData>
  <hyperlinks>
    <hyperlink ref="B4" r:id="rId1" display="http://app.epa.nsw.gov.au/prpoeoapp/ViewPOEOLicence.aspx?DOCID=117699&amp;SYSUID=1&amp;LICID=20938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25"/>
  <sheetViews>
    <sheetView workbookViewId="0">
      <pane ySplit="9" topLeftCell="A100" activePane="bottomLeft" state="frozen"/>
      <selection activeCell="A5" sqref="A5"/>
      <selection pane="bottomLeft" activeCell="F116" sqref="F116:G116"/>
    </sheetView>
  </sheetViews>
  <sheetFormatPr defaultRowHeight="15" x14ac:dyDescent="0.25"/>
  <cols>
    <col min="1" max="1" width="30.5703125" bestFit="1" customWidth="1"/>
    <col min="2" max="2" width="15.85546875" customWidth="1"/>
    <col min="3" max="3" width="15.140625" bestFit="1" customWidth="1"/>
    <col min="4" max="4" width="21" bestFit="1" customWidth="1"/>
    <col min="5" max="5" width="13.5703125" customWidth="1"/>
    <col min="6" max="6" width="15.28515625" customWidth="1"/>
    <col min="7" max="7" width="15.140625" customWidth="1"/>
    <col min="8" max="8" width="14" customWidth="1"/>
    <col min="9" max="11" width="9.7109375" bestFit="1" customWidth="1"/>
  </cols>
  <sheetData>
    <row r="1" spans="1:9" x14ac:dyDescent="0.25">
      <c r="A1" s="12" t="s">
        <v>0</v>
      </c>
      <c r="B1" s="3">
        <v>20938</v>
      </c>
    </row>
    <row r="2" spans="1:9" x14ac:dyDescent="0.25">
      <c r="A2" s="12" t="s">
        <v>1</v>
      </c>
      <c r="B2" t="s">
        <v>25</v>
      </c>
    </row>
    <row r="3" spans="1:9" x14ac:dyDescent="0.25">
      <c r="A3" s="12" t="s">
        <v>2</v>
      </c>
      <c r="B3" s="3" t="s">
        <v>26</v>
      </c>
    </row>
    <row r="4" spans="1:9" x14ac:dyDescent="0.25">
      <c r="A4" s="12" t="s">
        <v>3</v>
      </c>
      <c r="B4" s="1" t="s">
        <v>54</v>
      </c>
    </row>
    <row r="5" spans="1:9" x14ac:dyDescent="0.25">
      <c r="A5" s="12" t="s">
        <v>13</v>
      </c>
      <c r="B5" s="3" t="s">
        <v>17</v>
      </c>
    </row>
    <row r="6" spans="1:9" x14ac:dyDescent="0.25">
      <c r="A6" s="2" t="s">
        <v>14</v>
      </c>
      <c r="B6" t="s">
        <v>29</v>
      </c>
    </row>
    <row r="7" spans="1:9" ht="15.75" thickBot="1" x14ac:dyDescent="0.3">
      <c r="A7" s="2" t="s">
        <v>15</v>
      </c>
      <c r="B7" s="3" t="s">
        <v>8</v>
      </c>
      <c r="C7" s="2" t="s">
        <v>21</v>
      </c>
      <c r="E7">
        <v>12</v>
      </c>
    </row>
    <row r="8" spans="1:9" ht="41.25" customHeight="1" x14ac:dyDescent="0.25">
      <c r="A8" s="37" t="s">
        <v>16</v>
      </c>
      <c r="B8" s="24" t="s">
        <v>28</v>
      </c>
      <c r="C8" s="24" t="s">
        <v>24</v>
      </c>
      <c r="D8" s="24" t="s">
        <v>24</v>
      </c>
      <c r="E8" s="24"/>
      <c r="F8" s="24"/>
      <c r="G8" s="24"/>
      <c r="H8" s="24"/>
      <c r="I8" s="25" t="s">
        <v>27</v>
      </c>
    </row>
    <row r="9" spans="1:9" ht="43.15" customHeight="1" thickBot="1" x14ac:dyDescent="0.3">
      <c r="A9" s="30" t="s">
        <v>7</v>
      </c>
      <c r="B9" s="26" t="s">
        <v>18</v>
      </c>
      <c r="C9" s="27" t="s">
        <v>19</v>
      </c>
      <c r="D9" s="27" t="s">
        <v>20</v>
      </c>
      <c r="E9" s="26" t="s">
        <v>22</v>
      </c>
      <c r="F9" s="26" t="s">
        <v>5</v>
      </c>
      <c r="G9" s="26" t="s">
        <v>4</v>
      </c>
      <c r="H9" s="26" t="s">
        <v>6</v>
      </c>
      <c r="I9" s="28" t="s">
        <v>23</v>
      </c>
    </row>
    <row r="10" spans="1:9" x14ac:dyDescent="0.25">
      <c r="A10" s="45" t="s">
        <v>33</v>
      </c>
      <c r="B10" s="46">
        <v>2.4</v>
      </c>
      <c r="C10" s="46">
        <v>2.1</v>
      </c>
      <c r="D10" s="46">
        <v>0.3</v>
      </c>
      <c r="E10" s="47" t="s">
        <v>34</v>
      </c>
      <c r="F10" s="48">
        <v>42935</v>
      </c>
      <c r="G10" s="49">
        <v>42951</v>
      </c>
      <c r="H10" s="49"/>
      <c r="I10" s="20">
        <v>2018</v>
      </c>
    </row>
    <row r="11" spans="1:9" x14ac:dyDescent="0.25">
      <c r="A11" s="50" t="s">
        <v>33</v>
      </c>
      <c r="B11" s="17">
        <v>0.5</v>
      </c>
      <c r="C11" s="17">
        <v>0.3</v>
      </c>
      <c r="D11" s="17">
        <v>0.2</v>
      </c>
      <c r="E11" s="17"/>
      <c r="F11" s="18">
        <v>42963</v>
      </c>
      <c r="G11" s="32">
        <v>42977</v>
      </c>
      <c r="H11" s="32"/>
      <c r="I11" s="38">
        <v>2018</v>
      </c>
    </row>
    <row r="12" spans="1:9" x14ac:dyDescent="0.25">
      <c r="A12" s="50" t="s">
        <v>33</v>
      </c>
      <c r="B12" s="17">
        <v>1.6</v>
      </c>
      <c r="C12" s="17">
        <v>1.2</v>
      </c>
      <c r="D12" s="17">
        <v>0.4</v>
      </c>
      <c r="E12" s="17"/>
      <c r="F12" s="18">
        <v>42998</v>
      </c>
      <c r="G12" s="32">
        <v>43024</v>
      </c>
      <c r="H12" s="32"/>
      <c r="I12" s="38">
        <v>2018</v>
      </c>
    </row>
    <row r="13" spans="1:9" x14ac:dyDescent="0.25">
      <c r="A13" s="50" t="s">
        <v>33</v>
      </c>
      <c r="B13" s="17">
        <v>0.8</v>
      </c>
      <c r="C13" s="17">
        <v>0.4</v>
      </c>
      <c r="D13" s="17">
        <v>0.4</v>
      </c>
      <c r="E13" s="17"/>
      <c r="F13" s="18">
        <v>43030</v>
      </c>
      <c r="G13" s="32">
        <v>43061</v>
      </c>
      <c r="H13" s="32"/>
      <c r="I13" s="38">
        <v>2018</v>
      </c>
    </row>
    <row r="14" spans="1:9" x14ac:dyDescent="0.25">
      <c r="A14" s="50" t="s">
        <v>33</v>
      </c>
      <c r="B14" s="17">
        <v>0.9</v>
      </c>
      <c r="C14" s="17">
        <v>0.5</v>
      </c>
      <c r="D14" s="17">
        <v>0.4</v>
      </c>
      <c r="E14" s="17"/>
      <c r="F14" s="18">
        <v>43061</v>
      </c>
      <c r="G14" s="32">
        <v>42817</v>
      </c>
      <c r="H14" s="32"/>
      <c r="I14" s="38">
        <v>2018</v>
      </c>
    </row>
    <row r="15" spans="1:9" x14ac:dyDescent="0.25">
      <c r="A15" s="50" t="s">
        <v>33</v>
      </c>
      <c r="B15" s="17">
        <v>2.1</v>
      </c>
      <c r="C15" s="17">
        <v>1.2</v>
      </c>
      <c r="D15" s="17">
        <v>0.9</v>
      </c>
      <c r="E15" s="17"/>
      <c r="F15" s="18">
        <v>43073</v>
      </c>
      <c r="G15" s="32">
        <v>42817</v>
      </c>
      <c r="H15" s="32"/>
      <c r="I15" s="38">
        <v>2018</v>
      </c>
    </row>
    <row r="16" spans="1:9" x14ac:dyDescent="0.25">
      <c r="A16" s="50" t="s">
        <v>33</v>
      </c>
      <c r="B16" s="17">
        <v>2.2000000000000002</v>
      </c>
      <c r="C16" s="17">
        <v>1.7</v>
      </c>
      <c r="D16" s="17">
        <v>0.5</v>
      </c>
      <c r="E16" s="17"/>
      <c r="F16" s="18">
        <v>43198</v>
      </c>
      <c r="G16" s="32">
        <v>43287</v>
      </c>
      <c r="H16" s="32"/>
      <c r="I16" s="38">
        <v>2018</v>
      </c>
    </row>
    <row r="17" spans="1:9" x14ac:dyDescent="0.25">
      <c r="A17" s="50" t="s">
        <v>33</v>
      </c>
      <c r="B17" s="17">
        <v>0.8</v>
      </c>
      <c r="C17" s="17">
        <v>0.5</v>
      </c>
      <c r="D17" s="17">
        <v>0.3</v>
      </c>
      <c r="E17" s="17"/>
      <c r="F17" s="18">
        <v>43235</v>
      </c>
      <c r="G17" s="32">
        <v>43287</v>
      </c>
      <c r="H17" s="33"/>
      <c r="I17" s="38">
        <v>2018</v>
      </c>
    </row>
    <row r="18" spans="1:9" x14ac:dyDescent="0.25">
      <c r="A18" s="50" t="s">
        <v>33</v>
      </c>
      <c r="B18" s="17">
        <v>2.7</v>
      </c>
      <c r="C18" s="17">
        <v>1.4</v>
      </c>
      <c r="D18" s="17">
        <v>1.3</v>
      </c>
      <c r="E18" s="17"/>
      <c r="F18" s="18">
        <v>43109</v>
      </c>
      <c r="G18" s="34">
        <v>43326</v>
      </c>
      <c r="H18" s="33"/>
      <c r="I18" s="38">
        <v>2018</v>
      </c>
    </row>
    <row r="19" spans="1:9" ht="15.75" thickBot="1" x14ac:dyDescent="0.3">
      <c r="A19" s="50" t="s">
        <v>33</v>
      </c>
      <c r="B19" s="17">
        <v>0.9</v>
      </c>
      <c r="C19" s="17">
        <v>0.5</v>
      </c>
      <c r="D19" s="17">
        <v>0.4</v>
      </c>
      <c r="E19" s="17"/>
      <c r="F19" s="18">
        <v>43235</v>
      </c>
      <c r="G19" s="34">
        <v>43326</v>
      </c>
      <c r="H19" s="33"/>
      <c r="I19" s="38">
        <v>2018</v>
      </c>
    </row>
    <row r="20" spans="1:9" x14ac:dyDescent="0.25">
      <c r="A20" s="21" t="s">
        <v>9</v>
      </c>
      <c r="B20" s="6">
        <f>COUNTA(B10:B19)</f>
        <v>10</v>
      </c>
      <c r="C20" s="6">
        <f t="shared" ref="C20:D20" si="0">COUNTA(C10:C19)</f>
        <v>10</v>
      </c>
      <c r="D20" s="6">
        <f t="shared" si="0"/>
        <v>10</v>
      </c>
      <c r="E20" s="6"/>
      <c r="F20" s="6"/>
      <c r="G20" s="6"/>
      <c r="H20" s="6"/>
      <c r="I20" s="20">
        <v>2018</v>
      </c>
    </row>
    <row r="21" spans="1:9" x14ac:dyDescent="0.25">
      <c r="A21" s="10" t="s">
        <v>10</v>
      </c>
      <c r="B21" s="4">
        <f>MINA(B10:B19)</f>
        <v>0.5</v>
      </c>
      <c r="C21" s="4">
        <f t="shared" ref="C21:D21" si="1">MINA(C10:C19)</f>
        <v>0.3</v>
      </c>
      <c r="D21" s="4">
        <f t="shared" si="1"/>
        <v>0.2</v>
      </c>
      <c r="E21" s="4"/>
      <c r="F21" s="4"/>
      <c r="G21" s="4"/>
      <c r="H21" s="4"/>
      <c r="I21" s="38">
        <v>2018</v>
      </c>
    </row>
    <row r="22" spans="1:9" x14ac:dyDescent="0.25">
      <c r="A22" s="10" t="s">
        <v>11</v>
      </c>
      <c r="B22" s="5">
        <f>AVERAGEA(B10:B19)</f>
        <v>1.49</v>
      </c>
      <c r="C22" s="5">
        <f t="shared" ref="C22:D22" si="2">AVERAGEA(C10:C19)</f>
        <v>0.98000000000000009</v>
      </c>
      <c r="D22" s="5">
        <f t="shared" si="2"/>
        <v>0.51</v>
      </c>
      <c r="E22" s="5"/>
      <c r="F22" s="4"/>
      <c r="G22" s="4"/>
      <c r="H22" s="4"/>
      <c r="I22" s="38">
        <v>2018</v>
      </c>
    </row>
    <row r="23" spans="1:9" ht="15.75" thickBot="1" x14ac:dyDescent="0.3">
      <c r="A23" s="11" t="s">
        <v>12</v>
      </c>
      <c r="B23" s="9">
        <f>MAXA(B10:B19)</f>
        <v>2.7</v>
      </c>
      <c r="C23" s="9">
        <f t="shared" ref="C23:D23" si="3">MAXA(C10:C19)</f>
        <v>2.1</v>
      </c>
      <c r="D23" s="9">
        <f t="shared" si="3"/>
        <v>1.3</v>
      </c>
      <c r="E23" s="9"/>
      <c r="F23" s="9"/>
      <c r="G23" s="9"/>
      <c r="H23" s="9"/>
      <c r="I23" s="39">
        <v>2018</v>
      </c>
    </row>
    <row r="24" spans="1:9" x14ac:dyDescent="0.25">
      <c r="A24" s="50" t="s">
        <v>33</v>
      </c>
      <c r="B24" s="35">
        <v>1.2</v>
      </c>
      <c r="C24" s="35">
        <v>0.9</v>
      </c>
      <c r="D24" s="35">
        <v>0.3</v>
      </c>
      <c r="E24" s="35"/>
      <c r="F24" s="18">
        <v>43308</v>
      </c>
      <c r="G24" s="34">
        <v>43361</v>
      </c>
      <c r="H24" s="33"/>
      <c r="I24" s="38">
        <v>2019</v>
      </c>
    </row>
    <row r="25" spans="1:9" x14ac:dyDescent="0.25">
      <c r="A25" s="50" t="s">
        <v>33</v>
      </c>
      <c r="B25" s="35">
        <v>0.9</v>
      </c>
      <c r="C25" s="35">
        <v>0.8</v>
      </c>
      <c r="D25" s="35">
        <v>0.1</v>
      </c>
      <c r="E25" s="35"/>
      <c r="F25" s="18">
        <v>43337</v>
      </c>
      <c r="G25" s="34">
        <v>43361</v>
      </c>
      <c r="H25" s="33"/>
      <c r="I25" s="38">
        <v>2019</v>
      </c>
    </row>
    <row r="26" spans="1:9" x14ac:dyDescent="0.25">
      <c r="A26" s="50" t="s">
        <v>45</v>
      </c>
      <c r="B26" s="35">
        <v>2.8</v>
      </c>
      <c r="C26" s="35">
        <v>2.2000000000000002</v>
      </c>
      <c r="D26" s="35">
        <v>0.6</v>
      </c>
      <c r="E26" s="35"/>
      <c r="F26" s="18">
        <v>43368</v>
      </c>
      <c r="G26" s="34">
        <v>43382</v>
      </c>
      <c r="H26" s="33"/>
      <c r="I26" s="38">
        <v>2019</v>
      </c>
    </row>
    <row r="27" spans="1:9" x14ac:dyDescent="0.25">
      <c r="A27" s="50" t="s">
        <v>45</v>
      </c>
      <c r="B27" s="35">
        <v>4.7</v>
      </c>
      <c r="C27" s="35">
        <v>2.5</v>
      </c>
      <c r="D27" s="35">
        <v>2.2000000000000002</v>
      </c>
      <c r="E27" s="35"/>
      <c r="F27" s="18">
        <v>43397</v>
      </c>
      <c r="G27" s="34">
        <v>43410</v>
      </c>
      <c r="H27" s="33"/>
      <c r="I27" s="38">
        <v>2019</v>
      </c>
    </row>
    <row r="28" spans="1:9" x14ac:dyDescent="0.25">
      <c r="A28" s="50" t="s">
        <v>45</v>
      </c>
      <c r="B28" s="35">
        <v>4.3</v>
      </c>
      <c r="C28" s="35">
        <v>3.4</v>
      </c>
      <c r="D28" s="35">
        <v>0.9</v>
      </c>
      <c r="E28" s="35"/>
      <c r="F28" s="18">
        <v>43426</v>
      </c>
      <c r="G28" s="34">
        <v>43440</v>
      </c>
      <c r="H28" s="33"/>
      <c r="I28" s="38">
        <v>2019</v>
      </c>
    </row>
    <row r="29" spans="1:9" x14ac:dyDescent="0.25">
      <c r="A29" s="50" t="s">
        <v>45</v>
      </c>
      <c r="B29" s="35">
        <v>13.5</v>
      </c>
      <c r="C29" s="35">
        <v>7.7</v>
      </c>
      <c r="D29" s="35">
        <v>5.8</v>
      </c>
      <c r="E29" s="35"/>
      <c r="F29" s="18">
        <v>43453</v>
      </c>
      <c r="G29" s="34">
        <v>43481</v>
      </c>
      <c r="H29" s="33"/>
      <c r="I29" s="38">
        <v>2019</v>
      </c>
    </row>
    <row r="30" spans="1:9" x14ac:dyDescent="0.25">
      <c r="A30" s="50" t="s">
        <v>45</v>
      </c>
      <c r="B30" s="35">
        <v>4.2</v>
      </c>
      <c r="C30" s="35">
        <v>3.5</v>
      </c>
      <c r="D30" s="35">
        <v>0.7</v>
      </c>
      <c r="E30" s="35"/>
      <c r="F30" s="18">
        <v>43481</v>
      </c>
      <c r="G30" s="34">
        <v>43495</v>
      </c>
      <c r="H30" s="33"/>
      <c r="I30" s="38">
        <v>2019</v>
      </c>
    </row>
    <row r="31" spans="1:9" x14ac:dyDescent="0.25">
      <c r="A31" s="50" t="s">
        <v>45</v>
      </c>
      <c r="B31" s="35">
        <v>6.4</v>
      </c>
      <c r="C31" s="35">
        <v>4.4000000000000004</v>
      </c>
      <c r="D31" s="35">
        <v>2</v>
      </c>
      <c r="E31" s="35"/>
      <c r="F31" s="18">
        <v>43509</v>
      </c>
      <c r="G31" s="34">
        <v>43524</v>
      </c>
      <c r="H31" s="33"/>
      <c r="I31" s="38">
        <v>2019</v>
      </c>
    </row>
    <row r="32" spans="1:9" x14ac:dyDescent="0.25">
      <c r="A32" s="50" t="s">
        <v>45</v>
      </c>
      <c r="B32" s="35">
        <v>4</v>
      </c>
      <c r="C32" s="35">
        <v>3.7</v>
      </c>
      <c r="D32" s="35">
        <v>0.3</v>
      </c>
      <c r="E32" s="35"/>
      <c r="F32" s="18">
        <v>43538</v>
      </c>
      <c r="G32" s="34">
        <v>43563</v>
      </c>
      <c r="H32" s="33"/>
      <c r="I32" s="38">
        <v>2019</v>
      </c>
    </row>
    <row r="33" spans="1:9" x14ac:dyDescent="0.25">
      <c r="A33" s="50" t="s">
        <v>45</v>
      </c>
      <c r="B33" s="35">
        <v>9.1999999999999993</v>
      </c>
      <c r="C33" s="35">
        <v>4.9000000000000004</v>
      </c>
      <c r="D33" s="35">
        <v>4.3</v>
      </c>
      <c r="E33" s="35"/>
      <c r="F33" s="18">
        <v>43566</v>
      </c>
      <c r="G33" s="34">
        <v>43581</v>
      </c>
      <c r="H33" s="33"/>
      <c r="I33" s="38">
        <v>2019</v>
      </c>
    </row>
    <row r="34" spans="1:9" x14ac:dyDescent="0.25">
      <c r="A34" s="50" t="s">
        <v>45</v>
      </c>
      <c r="B34" s="35">
        <v>3.2</v>
      </c>
      <c r="C34" s="35">
        <v>2.6</v>
      </c>
      <c r="D34" s="35">
        <v>0.6</v>
      </c>
      <c r="E34" s="35"/>
      <c r="F34" s="18">
        <v>43595</v>
      </c>
      <c r="G34" s="34">
        <v>43612</v>
      </c>
      <c r="H34" s="33"/>
      <c r="I34" s="38">
        <v>2019</v>
      </c>
    </row>
    <row r="35" spans="1:9" ht="15.75" thickBot="1" x14ac:dyDescent="0.3">
      <c r="A35" s="50" t="s">
        <v>45</v>
      </c>
      <c r="B35" s="54">
        <v>18.2</v>
      </c>
      <c r="C35" s="35">
        <v>16.100000000000001</v>
      </c>
      <c r="D35" s="35">
        <v>2.1</v>
      </c>
      <c r="E35" s="35"/>
      <c r="F35" s="34">
        <v>43621</v>
      </c>
      <c r="G35" s="34">
        <v>43635</v>
      </c>
      <c r="H35" s="35"/>
      <c r="I35" s="55">
        <v>2019</v>
      </c>
    </row>
    <row r="36" spans="1:9" x14ac:dyDescent="0.25">
      <c r="A36" s="21" t="s">
        <v>9</v>
      </c>
      <c r="B36" s="6">
        <f>COUNTA(B24:B35)</f>
        <v>12</v>
      </c>
      <c r="C36" s="6">
        <f>COUNTA(C24:C35)</f>
        <v>12</v>
      </c>
      <c r="D36" s="6">
        <f>COUNTA(D24:D35)</f>
        <v>12</v>
      </c>
      <c r="E36" s="6"/>
      <c r="F36" s="6"/>
      <c r="G36" s="6"/>
      <c r="H36" s="6"/>
      <c r="I36" s="20">
        <v>2019</v>
      </c>
    </row>
    <row r="37" spans="1:9" x14ac:dyDescent="0.25">
      <c r="A37" s="10" t="s">
        <v>10</v>
      </c>
      <c r="B37" s="4">
        <f>MINA(B24:B35)</f>
        <v>0.9</v>
      </c>
      <c r="C37" s="4">
        <f>MINA(C24:C35)</f>
        <v>0.8</v>
      </c>
      <c r="D37" s="4">
        <f>MINA(D24:D35)</f>
        <v>0.1</v>
      </c>
      <c r="E37" s="4"/>
      <c r="F37" s="4"/>
      <c r="G37" s="4"/>
      <c r="H37" s="4"/>
      <c r="I37" s="38">
        <v>2019</v>
      </c>
    </row>
    <row r="38" spans="1:9" x14ac:dyDescent="0.25">
      <c r="A38" s="10" t="s">
        <v>11</v>
      </c>
      <c r="B38" s="5">
        <f>AVERAGEA(B24:B35)</f>
        <v>6.0500000000000007</v>
      </c>
      <c r="C38" s="5">
        <f>AVERAGEA(C24:C35)</f>
        <v>4.3916666666666666</v>
      </c>
      <c r="D38" s="5">
        <f>AVERAGEA(D24:D35)</f>
        <v>1.6583333333333334</v>
      </c>
      <c r="E38" s="5"/>
      <c r="F38" s="4"/>
      <c r="G38" s="4"/>
      <c r="H38" s="4"/>
      <c r="I38" s="38">
        <v>2019</v>
      </c>
    </row>
    <row r="39" spans="1:9" ht="15.75" thickBot="1" x14ac:dyDescent="0.3">
      <c r="A39" s="11" t="s">
        <v>12</v>
      </c>
      <c r="B39" s="9">
        <f>MAXA(B24:B35)</f>
        <v>18.2</v>
      </c>
      <c r="C39" s="9">
        <f>MAXA(C24:C35)</f>
        <v>16.100000000000001</v>
      </c>
      <c r="D39" s="9">
        <f>MAXA(D24:D35)</f>
        <v>5.8</v>
      </c>
      <c r="E39" s="9"/>
      <c r="F39" s="9"/>
      <c r="G39" s="9"/>
      <c r="H39" s="9"/>
      <c r="I39" s="39">
        <v>2019</v>
      </c>
    </row>
    <row r="40" spans="1:9" x14ac:dyDescent="0.25">
      <c r="A40" s="50" t="s">
        <v>45</v>
      </c>
      <c r="B40" s="51">
        <v>10.199999999999999</v>
      </c>
      <c r="C40" s="52">
        <v>10.199999999999999</v>
      </c>
      <c r="D40" s="52">
        <v>0</v>
      </c>
      <c r="E40" s="52" t="s">
        <v>46</v>
      </c>
      <c r="F40" s="53">
        <v>43649</v>
      </c>
      <c r="G40" s="53">
        <v>43663</v>
      </c>
      <c r="H40" s="52"/>
      <c r="I40" s="55">
        <v>2020</v>
      </c>
    </row>
    <row r="41" spans="1:9" x14ac:dyDescent="0.25">
      <c r="A41" s="50" t="s">
        <v>45</v>
      </c>
      <c r="B41" s="35">
        <v>2.7</v>
      </c>
      <c r="C41" s="35">
        <v>2.2999999999999998</v>
      </c>
      <c r="D41" s="35">
        <v>0.4</v>
      </c>
      <c r="E41" s="35"/>
      <c r="F41" s="18">
        <v>43677</v>
      </c>
      <c r="G41" s="34">
        <v>43692</v>
      </c>
      <c r="H41" s="33"/>
      <c r="I41" s="38">
        <v>2020</v>
      </c>
    </row>
    <row r="42" spans="1:9" x14ac:dyDescent="0.25">
      <c r="A42" s="50" t="s">
        <v>45</v>
      </c>
      <c r="B42" s="35">
        <v>3</v>
      </c>
      <c r="C42" s="35">
        <v>2.2000000000000002</v>
      </c>
      <c r="D42" s="35">
        <v>0.8</v>
      </c>
      <c r="E42" s="35"/>
      <c r="F42" s="18">
        <v>43703</v>
      </c>
      <c r="G42" s="34">
        <v>43719</v>
      </c>
      <c r="H42" s="33"/>
      <c r="I42" s="38">
        <v>2020</v>
      </c>
    </row>
    <row r="43" spans="1:9" x14ac:dyDescent="0.25">
      <c r="A43" s="50" t="s">
        <v>45</v>
      </c>
      <c r="B43" s="54">
        <v>98.6</v>
      </c>
      <c r="C43" s="35">
        <v>51</v>
      </c>
      <c r="D43" s="35">
        <v>47.6</v>
      </c>
      <c r="E43" s="35" t="s">
        <v>46</v>
      </c>
      <c r="F43" s="18">
        <v>43733</v>
      </c>
      <c r="G43" s="34">
        <v>43756</v>
      </c>
      <c r="H43" s="33"/>
      <c r="I43" s="38">
        <v>2020</v>
      </c>
    </row>
    <row r="44" spans="1:9" x14ac:dyDescent="0.25">
      <c r="A44" s="50" t="s">
        <v>45</v>
      </c>
      <c r="B44" s="54">
        <v>94</v>
      </c>
      <c r="C44" s="35">
        <v>32.4</v>
      </c>
      <c r="D44" s="35">
        <v>61.6</v>
      </c>
      <c r="E44" s="35" t="s">
        <v>46</v>
      </c>
      <c r="F44" s="18">
        <v>43763</v>
      </c>
      <c r="G44" s="34">
        <v>43777</v>
      </c>
      <c r="H44" s="33"/>
      <c r="I44" s="38">
        <v>2020</v>
      </c>
    </row>
    <row r="45" spans="1:9" ht="39" x14ac:dyDescent="0.25">
      <c r="A45" s="50" t="s">
        <v>45</v>
      </c>
      <c r="B45" s="54">
        <v>5.2</v>
      </c>
      <c r="C45" s="35">
        <v>3.3</v>
      </c>
      <c r="D45" s="35">
        <v>1.9</v>
      </c>
      <c r="E45" s="63" t="s">
        <v>47</v>
      </c>
      <c r="F45" s="18">
        <v>43788</v>
      </c>
      <c r="G45" s="34">
        <v>43805</v>
      </c>
      <c r="H45" s="33"/>
      <c r="I45" s="38">
        <v>2020</v>
      </c>
    </row>
    <row r="46" spans="1:9" x14ac:dyDescent="0.25">
      <c r="A46" s="50" t="s">
        <v>45</v>
      </c>
      <c r="B46" s="35">
        <v>2.2000000000000002</v>
      </c>
      <c r="C46" s="35">
        <v>1.7</v>
      </c>
      <c r="D46" s="35">
        <v>0.5</v>
      </c>
      <c r="E46" s="35"/>
      <c r="F46" s="18">
        <v>43817</v>
      </c>
      <c r="G46" s="34">
        <v>43480</v>
      </c>
      <c r="H46" s="33"/>
      <c r="I46" s="38">
        <v>2020</v>
      </c>
    </row>
    <row r="47" spans="1:9" x14ac:dyDescent="0.25">
      <c r="A47" s="50" t="s">
        <v>45</v>
      </c>
      <c r="B47" s="54">
        <v>4.9000000000000004</v>
      </c>
      <c r="C47" s="35">
        <v>2.7</v>
      </c>
      <c r="D47" s="35">
        <v>2.2000000000000002</v>
      </c>
      <c r="E47" s="35" t="s">
        <v>46</v>
      </c>
      <c r="F47" s="18">
        <v>43847</v>
      </c>
      <c r="G47" s="34">
        <v>43860</v>
      </c>
      <c r="H47" s="33"/>
      <c r="I47" s="38">
        <v>2020</v>
      </c>
    </row>
    <row r="48" spans="1:9" x14ac:dyDescent="0.25">
      <c r="A48" s="50" t="s">
        <v>45</v>
      </c>
      <c r="B48" s="35">
        <v>3.2</v>
      </c>
      <c r="C48" s="35">
        <v>2.4</v>
      </c>
      <c r="D48" s="35">
        <v>0.8</v>
      </c>
      <c r="E48" s="35"/>
      <c r="F48" s="18">
        <v>43872</v>
      </c>
      <c r="G48" s="34">
        <v>43887</v>
      </c>
      <c r="H48" s="33"/>
      <c r="I48" s="38">
        <v>2020</v>
      </c>
    </row>
    <row r="49" spans="1:9" x14ac:dyDescent="0.25">
      <c r="A49" s="50" t="s">
        <v>45</v>
      </c>
      <c r="B49" s="35">
        <v>1.3</v>
      </c>
      <c r="C49" s="35">
        <v>0.9</v>
      </c>
      <c r="D49" s="35">
        <v>0.4</v>
      </c>
      <c r="E49" s="35"/>
      <c r="F49" s="18">
        <v>43903</v>
      </c>
      <c r="G49" s="34">
        <v>43917</v>
      </c>
      <c r="H49" s="33"/>
      <c r="I49" s="38">
        <v>2020</v>
      </c>
    </row>
    <row r="50" spans="1:9" x14ac:dyDescent="0.25">
      <c r="A50" s="50" t="s">
        <v>45</v>
      </c>
      <c r="B50" s="35">
        <v>1.9</v>
      </c>
      <c r="C50" s="35">
        <v>1.7</v>
      </c>
      <c r="D50" s="35">
        <v>0.2</v>
      </c>
      <c r="E50" s="35"/>
      <c r="F50" s="18">
        <v>43931</v>
      </c>
      <c r="G50" s="34">
        <v>43950</v>
      </c>
      <c r="H50" s="33"/>
      <c r="I50" s="38">
        <v>2020</v>
      </c>
    </row>
    <row r="51" spans="1:9" x14ac:dyDescent="0.25">
      <c r="A51" s="50" t="s">
        <v>45</v>
      </c>
      <c r="B51" s="36">
        <v>2.4</v>
      </c>
      <c r="C51" s="35">
        <v>1.8</v>
      </c>
      <c r="D51" s="35">
        <v>0.6</v>
      </c>
      <c r="E51" s="35"/>
      <c r="F51" s="34">
        <v>43957</v>
      </c>
      <c r="G51" s="34">
        <v>43970</v>
      </c>
      <c r="H51" s="35"/>
      <c r="I51" s="38">
        <v>2020</v>
      </c>
    </row>
    <row r="52" spans="1:9" ht="15.75" thickBot="1" x14ac:dyDescent="0.3">
      <c r="A52" s="50" t="s">
        <v>45</v>
      </c>
      <c r="B52" s="64">
        <v>0.8</v>
      </c>
      <c r="C52" s="52">
        <v>0.8</v>
      </c>
      <c r="D52" s="52">
        <v>0</v>
      </c>
      <c r="E52" s="52"/>
      <c r="F52" s="53">
        <v>43985</v>
      </c>
      <c r="G52" s="53">
        <v>43999</v>
      </c>
      <c r="H52" s="52"/>
      <c r="I52" s="38">
        <v>2020</v>
      </c>
    </row>
    <row r="53" spans="1:9" x14ac:dyDescent="0.25">
      <c r="A53" s="21" t="s">
        <v>9</v>
      </c>
      <c r="B53" s="6">
        <f>COUNTA(B40:B52)</f>
        <v>13</v>
      </c>
      <c r="C53" s="6">
        <f>COUNTA(C40:C52)</f>
        <v>13</v>
      </c>
      <c r="D53" s="6">
        <f>COUNTA(D40:D52)</f>
        <v>13</v>
      </c>
      <c r="E53" s="6"/>
      <c r="F53" s="6"/>
      <c r="G53" s="6"/>
      <c r="H53" s="6"/>
      <c r="I53" s="20">
        <v>2020</v>
      </c>
    </row>
    <row r="54" spans="1:9" x14ac:dyDescent="0.25">
      <c r="A54" s="10" t="s">
        <v>10</v>
      </c>
      <c r="B54" s="4">
        <f>MINA(B40:B52)</f>
        <v>0.8</v>
      </c>
      <c r="C54" s="4">
        <f>MINA(C40:C52)</f>
        <v>0.8</v>
      </c>
      <c r="D54" s="4">
        <f>MINA(D40:D52)</f>
        <v>0</v>
      </c>
      <c r="E54" s="4"/>
      <c r="F54" s="4"/>
      <c r="G54" s="4"/>
      <c r="H54" s="4"/>
      <c r="I54" s="38">
        <v>2020</v>
      </c>
    </row>
    <row r="55" spans="1:9" x14ac:dyDescent="0.25">
      <c r="A55" s="10" t="s">
        <v>11</v>
      </c>
      <c r="B55" s="5">
        <f>AVERAGEA(B40:B52)</f>
        <v>17.723076923076924</v>
      </c>
      <c r="C55" s="5">
        <f>AVERAGEA(C40:C52)</f>
        <v>8.7230769230769241</v>
      </c>
      <c r="D55" s="5">
        <f>AVERAGEA(D40:D52)</f>
        <v>9.0000000000000018</v>
      </c>
      <c r="E55" s="5"/>
      <c r="F55" s="4"/>
      <c r="G55" s="4"/>
      <c r="H55" s="4"/>
      <c r="I55" s="38">
        <v>2020</v>
      </c>
    </row>
    <row r="56" spans="1:9" ht="15.75" thickBot="1" x14ac:dyDescent="0.3">
      <c r="A56" s="69" t="s">
        <v>12</v>
      </c>
      <c r="B56" s="9">
        <f>MAXA(B40:B52)</f>
        <v>98.6</v>
      </c>
      <c r="C56" s="9">
        <f>MAXA(C40:C52)</f>
        <v>51</v>
      </c>
      <c r="D56" s="9">
        <f>MAXA(D40:D52)</f>
        <v>61.6</v>
      </c>
      <c r="E56" s="9"/>
      <c r="F56" s="9"/>
      <c r="G56" s="9"/>
      <c r="H56" s="9"/>
      <c r="I56" s="39">
        <v>2020</v>
      </c>
    </row>
    <row r="57" spans="1:9" x14ac:dyDescent="0.25">
      <c r="A57" s="71" t="s">
        <v>50</v>
      </c>
      <c r="B57" s="75">
        <v>0.8</v>
      </c>
      <c r="C57" s="52">
        <v>0.7</v>
      </c>
      <c r="D57" s="52">
        <v>0.1</v>
      </c>
      <c r="E57" s="52" t="s">
        <v>51</v>
      </c>
      <c r="F57" s="53">
        <v>44014</v>
      </c>
      <c r="G57" s="53">
        <v>44027</v>
      </c>
      <c r="H57" s="52"/>
      <c r="I57" s="55">
        <v>2021</v>
      </c>
    </row>
    <row r="58" spans="1:9" x14ac:dyDescent="0.25">
      <c r="A58" s="72" t="s">
        <v>50</v>
      </c>
      <c r="B58" s="35">
        <v>0.4</v>
      </c>
      <c r="C58" s="35">
        <v>0.1</v>
      </c>
      <c r="D58" s="35">
        <v>0.3</v>
      </c>
      <c r="E58" s="35"/>
      <c r="F58" s="18">
        <v>44041</v>
      </c>
      <c r="G58" s="34">
        <v>44056</v>
      </c>
      <c r="H58" s="33"/>
      <c r="I58" s="38">
        <v>2021</v>
      </c>
    </row>
    <row r="59" spans="1:9" x14ac:dyDescent="0.25">
      <c r="A59" s="72" t="s">
        <v>50</v>
      </c>
      <c r="B59" s="35">
        <v>0.7</v>
      </c>
      <c r="C59" s="35">
        <v>0.5</v>
      </c>
      <c r="D59" s="35">
        <v>0.2</v>
      </c>
      <c r="E59" s="35"/>
      <c r="F59" s="18">
        <v>44067</v>
      </c>
      <c r="G59" s="34">
        <v>44082</v>
      </c>
      <c r="H59" s="33"/>
      <c r="I59" s="38">
        <v>2021</v>
      </c>
    </row>
    <row r="60" spans="1:9" x14ac:dyDescent="0.25">
      <c r="A60" s="72" t="s">
        <v>50</v>
      </c>
      <c r="B60" s="36">
        <v>1.5</v>
      </c>
      <c r="C60" s="35">
        <v>1.2</v>
      </c>
      <c r="D60" s="35">
        <v>0.3</v>
      </c>
      <c r="E60" s="35"/>
      <c r="F60" s="18">
        <v>44097</v>
      </c>
      <c r="G60" s="34">
        <v>44112</v>
      </c>
      <c r="H60" s="33"/>
      <c r="I60" s="38">
        <v>2021</v>
      </c>
    </row>
    <row r="61" spans="1:9" x14ac:dyDescent="0.25">
      <c r="A61" s="72" t="s">
        <v>50</v>
      </c>
      <c r="B61" s="36">
        <v>1.3</v>
      </c>
      <c r="C61" s="35">
        <v>0.8</v>
      </c>
      <c r="D61" s="35">
        <v>0.5</v>
      </c>
      <c r="E61" s="35"/>
      <c r="F61" s="18">
        <v>44124</v>
      </c>
      <c r="G61" s="34">
        <v>44139</v>
      </c>
      <c r="H61" s="33"/>
      <c r="I61" s="38">
        <v>2021</v>
      </c>
    </row>
    <row r="62" spans="1:9" x14ac:dyDescent="0.25">
      <c r="A62" s="72" t="s">
        <v>50</v>
      </c>
      <c r="B62" s="36">
        <v>1.4</v>
      </c>
      <c r="C62" s="35">
        <v>0.8</v>
      </c>
      <c r="D62" s="35">
        <v>0.6</v>
      </c>
      <c r="E62" s="63"/>
      <c r="F62" s="18">
        <v>44154</v>
      </c>
      <c r="G62" s="34">
        <v>44167</v>
      </c>
      <c r="H62" s="33"/>
      <c r="I62" s="38">
        <v>2021</v>
      </c>
    </row>
    <row r="63" spans="1:9" x14ac:dyDescent="0.25">
      <c r="A63" s="72" t="s">
        <v>50</v>
      </c>
      <c r="B63" s="35">
        <v>3</v>
      </c>
      <c r="C63" s="35">
        <v>1.5</v>
      </c>
      <c r="D63" s="35">
        <v>1.5</v>
      </c>
      <c r="E63" s="35"/>
      <c r="F63" s="18">
        <v>44186</v>
      </c>
      <c r="G63" s="34">
        <v>44208</v>
      </c>
      <c r="H63" s="33"/>
      <c r="I63" s="38">
        <v>2021</v>
      </c>
    </row>
    <row r="64" spans="1:9" ht="26.25" x14ac:dyDescent="0.25">
      <c r="A64" s="72" t="s">
        <v>50</v>
      </c>
      <c r="B64" s="65">
        <v>7.5</v>
      </c>
      <c r="C64" s="35">
        <v>3.9</v>
      </c>
      <c r="D64" s="35">
        <v>3.6</v>
      </c>
      <c r="E64" s="63" t="s">
        <v>53</v>
      </c>
      <c r="F64" s="18">
        <v>44186</v>
      </c>
      <c r="G64" s="34">
        <v>44225</v>
      </c>
      <c r="H64" s="33"/>
      <c r="I64" s="38">
        <v>2021</v>
      </c>
    </row>
    <row r="65" spans="1:9" x14ac:dyDescent="0.25">
      <c r="A65" s="72" t="s">
        <v>50</v>
      </c>
      <c r="B65" s="35">
        <v>1.8</v>
      </c>
      <c r="C65" s="35">
        <v>1</v>
      </c>
      <c r="D65" s="35">
        <v>0.8</v>
      </c>
      <c r="E65" s="35"/>
      <c r="F65" s="18">
        <v>44236</v>
      </c>
      <c r="G65" s="34">
        <v>44251</v>
      </c>
      <c r="H65" s="33"/>
      <c r="I65" s="38">
        <v>2021</v>
      </c>
    </row>
    <row r="66" spans="1:9" x14ac:dyDescent="0.25">
      <c r="A66" s="72" t="s">
        <v>50</v>
      </c>
      <c r="B66" s="35">
        <v>0.9</v>
      </c>
      <c r="C66" s="35">
        <v>0.6</v>
      </c>
      <c r="D66" s="35">
        <v>0.3</v>
      </c>
      <c r="E66" s="35"/>
      <c r="F66" s="18">
        <v>44265</v>
      </c>
      <c r="G66" s="34">
        <v>44280</v>
      </c>
      <c r="H66" s="33"/>
      <c r="I66" s="38">
        <v>2021</v>
      </c>
    </row>
    <row r="67" spans="1:9" x14ac:dyDescent="0.25">
      <c r="A67" s="72" t="s">
        <v>50</v>
      </c>
      <c r="B67" s="35">
        <v>1.3</v>
      </c>
      <c r="C67" s="35">
        <v>1</v>
      </c>
      <c r="D67" s="35">
        <v>0.3</v>
      </c>
      <c r="E67" s="35"/>
      <c r="F67" s="18">
        <v>44294</v>
      </c>
      <c r="G67" s="34">
        <v>44308</v>
      </c>
      <c r="H67" s="33"/>
      <c r="I67" s="38">
        <v>2021</v>
      </c>
    </row>
    <row r="68" spans="1:9" x14ac:dyDescent="0.25">
      <c r="A68" s="72" t="s">
        <v>50</v>
      </c>
      <c r="B68" s="36">
        <v>1.3</v>
      </c>
      <c r="C68" s="35">
        <v>1.2</v>
      </c>
      <c r="D68" s="35">
        <v>0.1</v>
      </c>
      <c r="E68" s="35"/>
      <c r="F68" s="34">
        <v>44321</v>
      </c>
      <c r="G68" s="34">
        <v>44336</v>
      </c>
      <c r="H68" s="35"/>
      <c r="I68" s="38">
        <v>2021</v>
      </c>
    </row>
    <row r="69" spans="1:9" ht="15.75" thickBot="1" x14ac:dyDescent="0.3">
      <c r="A69" s="73" t="s">
        <v>50</v>
      </c>
      <c r="B69" s="74">
        <v>1.9</v>
      </c>
      <c r="C69" s="52">
        <v>1.5</v>
      </c>
      <c r="D69" s="52">
        <v>0.4</v>
      </c>
      <c r="E69" s="52"/>
      <c r="F69" s="53">
        <v>44349</v>
      </c>
      <c r="G69" s="53">
        <v>44364</v>
      </c>
      <c r="H69" s="52"/>
      <c r="I69" s="38">
        <v>2021</v>
      </c>
    </row>
    <row r="70" spans="1:9" x14ac:dyDescent="0.25">
      <c r="A70" s="70" t="s">
        <v>9</v>
      </c>
      <c r="B70" s="6">
        <f>COUNTA(B57:B69)</f>
        <v>13</v>
      </c>
      <c r="C70" s="6">
        <f>COUNTA(C57:C69)</f>
        <v>13</v>
      </c>
      <c r="D70" s="6">
        <f>COUNTA(D57:D69)</f>
        <v>13</v>
      </c>
      <c r="E70" s="6"/>
      <c r="F70" s="6"/>
      <c r="G70" s="6"/>
      <c r="H70" s="6"/>
      <c r="I70" s="20">
        <v>2021</v>
      </c>
    </row>
    <row r="71" spans="1:9" x14ac:dyDescent="0.25">
      <c r="A71" s="10" t="s">
        <v>10</v>
      </c>
      <c r="B71" s="4">
        <f>MINA(B57:B69)</f>
        <v>0.4</v>
      </c>
      <c r="C71" s="4">
        <f>MINA(C57:C69)</f>
        <v>0.1</v>
      </c>
      <c r="D71" s="4">
        <f>MINA(D57:D69)</f>
        <v>0.1</v>
      </c>
      <c r="E71" s="4"/>
      <c r="F71" s="4"/>
      <c r="G71" s="4"/>
      <c r="H71" s="4"/>
      <c r="I71" s="38">
        <v>2021</v>
      </c>
    </row>
    <row r="72" spans="1:9" x14ac:dyDescent="0.25">
      <c r="A72" s="10" t="s">
        <v>11</v>
      </c>
      <c r="B72" s="5">
        <f>AVERAGEA(B57:B69)</f>
        <v>1.8307692307692309</v>
      </c>
      <c r="C72" s="5">
        <f>AVERAGEA(C57:C69)</f>
        <v>1.1384615384615384</v>
      </c>
      <c r="D72" s="5">
        <f>AVERAGEA(D57:D69)</f>
        <v>0.69230769230769229</v>
      </c>
      <c r="E72" s="5"/>
      <c r="F72" s="4"/>
      <c r="G72" s="4"/>
      <c r="H72" s="4"/>
      <c r="I72" s="38">
        <v>2021</v>
      </c>
    </row>
    <row r="73" spans="1:9" ht="15.75" thickBot="1" x14ac:dyDescent="0.3">
      <c r="A73" s="11" t="s">
        <v>12</v>
      </c>
      <c r="B73" s="9">
        <f>MAXA(B57:B69)</f>
        <v>7.5</v>
      </c>
      <c r="C73" s="9">
        <f>MAXA(C57:C69)</f>
        <v>3.9</v>
      </c>
      <c r="D73" s="9">
        <f>MAXA(D57:D69)</f>
        <v>3.6</v>
      </c>
      <c r="E73" s="9"/>
      <c r="F73" s="9"/>
      <c r="G73" s="9"/>
      <c r="H73" s="9"/>
      <c r="I73" s="39">
        <v>2021</v>
      </c>
    </row>
    <row r="74" spans="1:9" x14ac:dyDescent="0.25">
      <c r="A74" s="71" t="s">
        <v>50</v>
      </c>
      <c r="B74" s="75">
        <v>0.6</v>
      </c>
      <c r="C74" s="52">
        <v>0.5</v>
      </c>
      <c r="D74" s="52">
        <v>0.1</v>
      </c>
      <c r="E74" s="52"/>
      <c r="F74" s="53">
        <v>44378</v>
      </c>
      <c r="G74" s="53">
        <v>44389</v>
      </c>
      <c r="H74" s="52"/>
      <c r="I74" s="55">
        <v>2022</v>
      </c>
    </row>
    <row r="75" spans="1:9" x14ac:dyDescent="0.25">
      <c r="A75" s="72" t="s">
        <v>50</v>
      </c>
      <c r="B75" s="35">
        <v>0.8</v>
      </c>
      <c r="C75" s="35">
        <v>0.6</v>
      </c>
      <c r="D75" s="35">
        <v>0.2</v>
      </c>
      <c r="E75" s="35"/>
      <c r="F75" s="18">
        <v>44405</v>
      </c>
      <c r="G75" s="34">
        <v>44419</v>
      </c>
      <c r="H75" s="33"/>
      <c r="I75" s="38">
        <v>2022</v>
      </c>
    </row>
    <row r="76" spans="1:9" x14ac:dyDescent="0.25">
      <c r="A76" s="72" t="s">
        <v>50</v>
      </c>
      <c r="B76" s="35">
        <v>1.5</v>
      </c>
      <c r="C76" s="35">
        <v>0.8</v>
      </c>
      <c r="D76" s="35">
        <v>0.7</v>
      </c>
      <c r="E76" s="35"/>
      <c r="F76" s="18">
        <v>44433</v>
      </c>
      <c r="G76" s="34">
        <v>44446</v>
      </c>
      <c r="H76" s="33"/>
      <c r="I76" s="38">
        <v>2022</v>
      </c>
    </row>
    <row r="77" spans="1:9" x14ac:dyDescent="0.25">
      <c r="A77" s="72" t="s">
        <v>50</v>
      </c>
      <c r="B77" s="36">
        <v>0.5</v>
      </c>
      <c r="C77" s="35">
        <v>0.3</v>
      </c>
      <c r="D77" s="35">
        <v>0.2</v>
      </c>
      <c r="E77" s="35"/>
      <c r="F77" s="18">
        <v>44461</v>
      </c>
      <c r="G77" s="34">
        <v>44475</v>
      </c>
      <c r="H77" s="33"/>
      <c r="I77" s="38">
        <v>2022</v>
      </c>
    </row>
    <row r="78" spans="1:9" x14ac:dyDescent="0.25">
      <c r="A78" s="72" t="s">
        <v>50</v>
      </c>
      <c r="B78" s="36">
        <v>0.4</v>
      </c>
      <c r="C78" s="35">
        <v>0.3</v>
      </c>
      <c r="D78" s="35">
        <v>0.1</v>
      </c>
      <c r="E78" s="35"/>
      <c r="F78" s="18">
        <v>44490</v>
      </c>
      <c r="G78" s="34">
        <v>44502</v>
      </c>
      <c r="H78" s="33"/>
      <c r="I78" s="38">
        <v>2022</v>
      </c>
    </row>
    <row r="79" spans="1:9" x14ac:dyDescent="0.25">
      <c r="A79" s="72" t="s">
        <v>50</v>
      </c>
      <c r="B79" s="36">
        <v>0.5</v>
      </c>
      <c r="C79" s="35">
        <v>0.4</v>
      </c>
      <c r="D79" s="35">
        <v>0.1</v>
      </c>
      <c r="E79" s="63"/>
      <c r="F79" s="18">
        <v>44517</v>
      </c>
      <c r="G79" s="34">
        <v>44532</v>
      </c>
      <c r="H79" s="33"/>
      <c r="I79" s="38">
        <v>2022</v>
      </c>
    </row>
    <row r="80" spans="1:9" x14ac:dyDescent="0.25">
      <c r="A80" s="72" t="s">
        <v>50</v>
      </c>
      <c r="B80" s="35">
        <v>0.8</v>
      </c>
      <c r="C80" s="35">
        <v>0.6</v>
      </c>
      <c r="D80" s="35">
        <v>0.2</v>
      </c>
      <c r="E80" s="35"/>
      <c r="F80" s="18">
        <v>44545</v>
      </c>
      <c r="G80" s="34">
        <v>44578</v>
      </c>
      <c r="H80" s="33"/>
      <c r="I80" s="38">
        <v>2022</v>
      </c>
    </row>
    <row r="81" spans="1:9" x14ac:dyDescent="0.25">
      <c r="A81" s="72" t="s">
        <v>50</v>
      </c>
      <c r="B81" s="36">
        <v>1.1000000000000001</v>
      </c>
      <c r="C81" s="35">
        <v>0.7</v>
      </c>
      <c r="D81" s="35">
        <v>0.4</v>
      </c>
      <c r="E81" s="63"/>
      <c r="F81" s="18">
        <v>44582</v>
      </c>
      <c r="G81" s="34">
        <v>44592</v>
      </c>
      <c r="H81" s="33"/>
      <c r="I81" s="38">
        <v>2022</v>
      </c>
    </row>
    <row r="82" spans="1:9" x14ac:dyDescent="0.25">
      <c r="A82" s="72" t="s">
        <v>50</v>
      </c>
      <c r="B82" s="35">
        <v>1.4</v>
      </c>
      <c r="C82" s="35">
        <v>0.7</v>
      </c>
      <c r="D82" s="35">
        <v>0.7</v>
      </c>
      <c r="E82" s="35"/>
      <c r="F82" s="18">
        <v>44601</v>
      </c>
      <c r="G82" s="34">
        <v>44617</v>
      </c>
      <c r="H82" s="33"/>
      <c r="I82" s="38">
        <v>2022</v>
      </c>
    </row>
    <row r="83" spans="1:9" x14ac:dyDescent="0.25">
      <c r="A83" s="72" t="s">
        <v>50</v>
      </c>
      <c r="B83" s="35">
        <v>1</v>
      </c>
      <c r="C83" s="35">
        <v>0.8</v>
      </c>
      <c r="D83" s="35">
        <v>0.2</v>
      </c>
      <c r="E83" s="35"/>
      <c r="F83" s="18">
        <v>44630</v>
      </c>
      <c r="G83" s="34">
        <v>44652</v>
      </c>
      <c r="H83" s="33"/>
      <c r="I83" s="38">
        <v>2022</v>
      </c>
    </row>
    <row r="84" spans="1:9" x14ac:dyDescent="0.25">
      <c r="A84" s="72" t="s">
        <v>50</v>
      </c>
      <c r="B84" s="35">
        <v>9.9</v>
      </c>
      <c r="C84" s="35">
        <v>1.6</v>
      </c>
      <c r="D84" s="35">
        <v>8.3000000000000007</v>
      </c>
      <c r="E84" s="35"/>
      <c r="F84" s="18">
        <v>44659</v>
      </c>
      <c r="G84" s="34">
        <v>44678</v>
      </c>
      <c r="H84" s="33"/>
      <c r="I84" s="38">
        <v>2022</v>
      </c>
    </row>
    <row r="85" spans="1:9" x14ac:dyDescent="0.25">
      <c r="A85" s="72" t="s">
        <v>50</v>
      </c>
      <c r="B85" s="36">
        <v>7.3</v>
      </c>
      <c r="C85" s="35">
        <v>3</v>
      </c>
      <c r="D85" s="35">
        <v>4.3</v>
      </c>
      <c r="E85" s="35"/>
      <c r="F85" s="34">
        <v>44686</v>
      </c>
      <c r="G85" s="34">
        <v>44699</v>
      </c>
      <c r="H85" s="35"/>
      <c r="I85" s="38">
        <v>2022</v>
      </c>
    </row>
    <row r="86" spans="1:9" ht="15.75" thickBot="1" x14ac:dyDescent="0.3">
      <c r="A86" s="73" t="s">
        <v>50</v>
      </c>
      <c r="B86" s="74">
        <v>1.9</v>
      </c>
      <c r="C86" s="52">
        <v>1.8</v>
      </c>
      <c r="D86" s="52">
        <v>0.1</v>
      </c>
      <c r="E86" s="52"/>
      <c r="F86" s="53">
        <v>44713</v>
      </c>
      <c r="G86" s="53">
        <v>44732</v>
      </c>
      <c r="H86" s="52"/>
      <c r="I86" s="38">
        <v>2022</v>
      </c>
    </row>
    <row r="87" spans="1:9" x14ac:dyDescent="0.25">
      <c r="A87" s="70" t="s">
        <v>9</v>
      </c>
      <c r="B87" s="6">
        <f>COUNTA(B74:B86)</f>
        <v>13</v>
      </c>
      <c r="C87" s="6">
        <f>COUNTA(C74:C86)</f>
        <v>13</v>
      </c>
      <c r="D87" s="6">
        <f>COUNTA(D74:D86)</f>
        <v>13</v>
      </c>
      <c r="E87" s="6"/>
      <c r="F87" s="6"/>
      <c r="G87" s="6"/>
      <c r="H87" s="6"/>
      <c r="I87" s="20">
        <v>2022</v>
      </c>
    </row>
    <row r="88" spans="1:9" x14ac:dyDescent="0.25">
      <c r="A88" s="10" t="s">
        <v>10</v>
      </c>
      <c r="B88" s="4">
        <f>MINA(B74:B86)</f>
        <v>0.4</v>
      </c>
      <c r="C88" s="4">
        <f>MINA(C74:C86)</f>
        <v>0.3</v>
      </c>
      <c r="D88" s="4">
        <f>MINA(D74:D86)</f>
        <v>0.1</v>
      </c>
      <c r="E88" s="4"/>
      <c r="F88" s="4"/>
      <c r="G88" s="4"/>
      <c r="H88" s="4"/>
      <c r="I88" s="38">
        <v>2022</v>
      </c>
    </row>
    <row r="89" spans="1:9" x14ac:dyDescent="0.25">
      <c r="A89" s="10" t="s">
        <v>11</v>
      </c>
      <c r="B89" s="5">
        <f>AVERAGEA(B74:B86)</f>
        <v>2.1307692307692307</v>
      </c>
      <c r="C89" s="5">
        <f>AVERAGEA(C74:C86)</f>
        <v>0.9307692307692309</v>
      </c>
      <c r="D89" s="5">
        <f>AVERAGEA(D74:D86)</f>
        <v>1.2</v>
      </c>
      <c r="E89" s="5"/>
      <c r="F89" s="4"/>
      <c r="G89" s="4"/>
      <c r="H89" s="4"/>
      <c r="I89" s="38">
        <v>2022</v>
      </c>
    </row>
    <row r="90" spans="1:9" ht="15.75" thickBot="1" x14ac:dyDescent="0.3">
      <c r="A90" s="11" t="s">
        <v>12</v>
      </c>
      <c r="B90" s="9">
        <f>MAXA(B74:B86)</f>
        <v>9.9</v>
      </c>
      <c r="C90" s="9">
        <f>MAXA(C74:C86)</f>
        <v>3</v>
      </c>
      <c r="D90" s="9">
        <f>MAXA(D74:D86)</f>
        <v>8.3000000000000007</v>
      </c>
      <c r="E90" s="9"/>
      <c r="F90" s="9"/>
      <c r="G90" s="9"/>
      <c r="H90" s="9"/>
      <c r="I90" s="39">
        <v>2022</v>
      </c>
    </row>
    <row r="91" spans="1:9" x14ac:dyDescent="0.25">
      <c r="A91" s="71" t="s">
        <v>50</v>
      </c>
      <c r="B91" s="76">
        <v>0.6</v>
      </c>
      <c r="C91" s="61">
        <v>0.6</v>
      </c>
      <c r="D91" s="61">
        <v>0</v>
      </c>
      <c r="E91" s="52"/>
      <c r="F91" s="53">
        <v>44742</v>
      </c>
      <c r="G91" s="53">
        <v>44761</v>
      </c>
      <c r="H91" s="52"/>
      <c r="I91" s="55">
        <v>2023</v>
      </c>
    </row>
    <row r="92" spans="1:9" x14ac:dyDescent="0.25">
      <c r="A92" s="72" t="s">
        <v>50</v>
      </c>
      <c r="B92" s="58">
        <v>2.7</v>
      </c>
      <c r="C92" s="58">
        <v>2.1</v>
      </c>
      <c r="D92" s="58">
        <v>0.6</v>
      </c>
      <c r="E92" s="35"/>
      <c r="F92" s="18">
        <v>44769</v>
      </c>
      <c r="G92" s="34">
        <v>44788</v>
      </c>
      <c r="H92" s="33"/>
      <c r="I92" s="38">
        <v>2023</v>
      </c>
    </row>
    <row r="93" spans="1:9" x14ac:dyDescent="0.25">
      <c r="A93" s="72" t="s">
        <v>50</v>
      </c>
      <c r="B93" s="35">
        <v>0.9</v>
      </c>
      <c r="C93" s="35">
        <v>0.7</v>
      </c>
      <c r="D93" s="35">
        <v>0.2</v>
      </c>
      <c r="E93" s="35"/>
      <c r="F93" s="18">
        <v>44796</v>
      </c>
      <c r="G93" s="34">
        <v>44810</v>
      </c>
      <c r="H93" s="33"/>
      <c r="I93" s="55">
        <v>2023</v>
      </c>
    </row>
    <row r="94" spans="1:9" x14ac:dyDescent="0.25">
      <c r="A94" s="72" t="s">
        <v>50</v>
      </c>
      <c r="B94" s="36">
        <v>0.6</v>
      </c>
      <c r="C94" s="35">
        <v>0.3</v>
      </c>
      <c r="D94" s="35">
        <v>0.3</v>
      </c>
      <c r="E94" s="35"/>
      <c r="F94" s="18">
        <v>44826</v>
      </c>
      <c r="G94" s="34">
        <v>44841</v>
      </c>
      <c r="H94" s="33"/>
      <c r="I94" s="38">
        <v>2023</v>
      </c>
    </row>
    <row r="95" spans="1:9" x14ac:dyDescent="0.25">
      <c r="A95" s="72" t="s">
        <v>50</v>
      </c>
      <c r="B95" s="36">
        <v>1.6</v>
      </c>
      <c r="C95" s="35">
        <v>1.2</v>
      </c>
      <c r="D95" s="35">
        <v>0.4</v>
      </c>
      <c r="E95" s="35"/>
      <c r="F95" s="18">
        <v>44854</v>
      </c>
      <c r="G95" s="34">
        <v>44867</v>
      </c>
      <c r="H95" s="33"/>
      <c r="I95" s="55">
        <v>2023</v>
      </c>
    </row>
    <row r="96" spans="1:9" x14ac:dyDescent="0.25">
      <c r="A96" s="72" t="s">
        <v>50</v>
      </c>
      <c r="B96" s="36">
        <v>0.6</v>
      </c>
      <c r="C96" s="35">
        <v>0.2</v>
      </c>
      <c r="D96" s="35">
        <v>0.4</v>
      </c>
      <c r="E96" s="63"/>
      <c r="F96" s="18">
        <v>44881</v>
      </c>
      <c r="G96" s="34">
        <v>44903</v>
      </c>
      <c r="H96" s="33"/>
      <c r="I96" s="38">
        <v>2023</v>
      </c>
    </row>
    <row r="97" spans="1:9" x14ac:dyDescent="0.25">
      <c r="A97" s="72" t="s">
        <v>50</v>
      </c>
      <c r="B97" s="35">
        <v>0.9</v>
      </c>
      <c r="C97" s="35">
        <v>0.5</v>
      </c>
      <c r="D97" s="35">
        <v>0.4</v>
      </c>
      <c r="E97" s="35"/>
      <c r="F97" s="18">
        <v>44909</v>
      </c>
      <c r="G97" s="34">
        <v>44917</v>
      </c>
      <c r="H97" s="33"/>
      <c r="I97" s="55">
        <v>2023</v>
      </c>
    </row>
    <row r="98" spans="1:9" x14ac:dyDescent="0.25">
      <c r="A98" s="72" t="s">
        <v>50</v>
      </c>
      <c r="B98" s="36">
        <v>1.3</v>
      </c>
      <c r="C98" s="35">
        <v>0.7</v>
      </c>
      <c r="D98" s="35">
        <v>0.6</v>
      </c>
      <c r="E98" s="63"/>
      <c r="F98" s="18">
        <v>44939</v>
      </c>
      <c r="G98" s="34">
        <v>44956</v>
      </c>
      <c r="H98" s="33"/>
      <c r="I98" s="38">
        <v>2023</v>
      </c>
    </row>
    <row r="99" spans="1:9" x14ac:dyDescent="0.25">
      <c r="A99" s="72" t="s">
        <v>50</v>
      </c>
      <c r="B99" s="35">
        <v>2.1</v>
      </c>
      <c r="C99" s="35">
        <v>0.9</v>
      </c>
      <c r="D99" s="35">
        <v>1.2</v>
      </c>
      <c r="E99" s="35"/>
      <c r="F99" s="18">
        <v>44966</v>
      </c>
      <c r="G99" s="34">
        <v>44988</v>
      </c>
      <c r="H99" s="33"/>
      <c r="I99" s="55">
        <v>2023</v>
      </c>
    </row>
    <row r="100" spans="1:9" x14ac:dyDescent="0.25">
      <c r="A100" s="72" t="s">
        <v>50</v>
      </c>
      <c r="B100" s="35">
        <v>8.6</v>
      </c>
      <c r="C100" s="35">
        <v>1.6</v>
      </c>
      <c r="D100" s="78">
        <v>7</v>
      </c>
      <c r="E100" s="35"/>
      <c r="F100" s="18">
        <v>44992</v>
      </c>
      <c r="G100" s="34">
        <v>45014</v>
      </c>
      <c r="H100" s="33"/>
      <c r="I100" s="38">
        <v>2023</v>
      </c>
    </row>
    <row r="101" spans="1:9" x14ac:dyDescent="0.25">
      <c r="A101" s="72" t="s">
        <v>50</v>
      </c>
      <c r="B101" s="35">
        <v>3.1</v>
      </c>
      <c r="C101" s="35">
        <v>2</v>
      </c>
      <c r="D101" s="35">
        <v>1.1000000000000001</v>
      </c>
      <c r="E101" s="35"/>
      <c r="F101" s="18">
        <v>45021</v>
      </c>
      <c r="G101" s="34">
        <v>45043</v>
      </c>
      <c r="H101" s="33"/>
      <c r="I101" s="55">
        <v>2023</v>
      </c>
    </row>
    <row r="102" spans="1:9" x14ac:dyDescent="0.25">
      <c r="A102" s="72" t="s">
        <v>50</v>
      </c>
      <c r="B102" s="36">
        <v>1.2</v>
      </c>
      <c r="C102" s="35">
        <v>0.8</v>
      </c>
      <c r="D102" s="35">
        <v>0.4</v>
      </c>
      <c r="E102" s="35"/>
      <c r="F102" s="34">
        <v>45049</v>
      </c>
      <c r="G102" s="34">
        <v>45069</v>
      </c>
      <c r="H102" s="35"/>
      <c r="I102" s="38">
        <v>2023</v>
      </c>
    </row>
    <row r="103" spans="1:9" ht="15.75" thickBot="1" x14ac:dyDescent="0.3">
      <c r="A103" s="73" t="s">
        <v>50</v>
      </c>
      <c r="B103" s="74">
        <v>0.8</v>
      </c>
      <c r="C103" s="52">
        <v>0.6</v>
      </c>
      <c r="D103" s="52">
        <v>0.2</v>
      </c>
      <c r="E103" s="52"/>
      <c r="F103" s="53">
        <v>45077</v>
      </c>
      <c r="G103" s="53">
        <v>45091</v>
      </c>
      <c r="H103" s="52"/>
      <c r="I103" s="55">
        <v>2023</v>
      </c>
    </row>
    <row r="104" spans="1:9" x14ac:dyDescent="0.25">
      <c r="A104" s="70" t="s">
        <v>9</v>
      </c>
      <c r="B104" s="6">
        <f>COUNTA(B91:B103)</f>
        <v>13</v>
      </c>
      <c r="C104" s="6">
        <f>COUNTA(C91:C103)</f>
        <v>13</v>
      </c>
      <c r="D104" s="6">
        <f>COUNTA(D91:D103)</f>
        <v>13</v>
      </c>
      <c r="E104" s="6"/>
      <c r="F104" s="6"/>
      <c r="G104" s="6"/>
      <c r="H104" s="6"/>
      <c r="I104" s="20">
        <v>2023</v>
      </c>
    </row>
    <row r="105" spans="1:9" x14ac:dyDescent="0.25">
      <c r="A105" s="10" t="s">
        <v>10</v>
      </c>
      <c r="B105" s="4">
        <f>MINA(B91:B103)</f>
        <v>0.6</v>
      </c>
      <c r="C105" s="4">
        <f>MINA(C91:C103)</f>
        <v>0.2</v>
      </c>
      <c r="D105" s="4">
        <f>MINA(D91:D103)</f>
        <v>0</v>
      </c>
      <c r="E105" s="4"/>
      <c r="F105" s="4"/>
      <c r="G105" s="4"/>
      <c r="H105" s="4"/>
      <c r="I105" s="38">
        <v>2023</v>
      </c>
    </row>
    <row r="106" spans="1:9" x14ac:dyDescent="0.25">
      <c r="A106" s="10" t="s">
        <v>11</v>
      </c>
      <c r="B106" s="5">
        <f>AVERAGEA(B91:B103)</f>
        <v>1.9230769230769231</v>
      </c>
      <c r="C106" s="5">
        <f>AVERAGEA(C91:C103)</f>
        <v>0.93846153846153857</v>
      </c>
      <c r="D106" s="5">
        <f>AVERAGEA(D91:D103)</f>
        <v>0.98461538461538456</v>
      </c>
      <c r="E106" s="5"/>
      <c r="F106" s="4"/>
      <c r="G106" s="4"/>
      <c r="H106" s="4"/>
      <c r="I106" s="38">
        <v>2023</v>
      </c>
    </row>
    <row r="107" spans="1:9" ht="15.75" thickBot="1" x14ac:dyDescent="0.3">
      <c r="A107" s="11" t="s">
        <v>12</v>
      </c>
      <c r="B107" s="9">
        <f>MAXA(B91:B103)</f>
        <v>8.6</v>
      </c>
      <c r="C107" s="9">
        <f>MAXA(C91:C103)</f>
        <v>2.1</v>
      </c>
      <c r="D107" s="9">
        <f>MAXA(D91:D103)</f>
        <v>7</v>
      </c>
      <c r="E107" s="9"/>
      <c r="F107" s="9"/>
      <c r="G107" s="9"/>
      <c r="H107" s="9"/>
      <c r="I107" s="39">
        <v>2023</v>
      </c>
    </row>
    <row r="108" spans="1:9" x14ac:dyDescent="0.25">
      <c r="A108" s="71" t="s">
        <v>50</v>
      </c>
      <c r="B108" s="76">
        <v>0.9</v>
      </c>
      <c r="C108" s="61">
        <v>0.5</v>
      </c>
      <c r="D108" s="61">
        <v>0.4</v>
      </c>
      <c r="E108" s="52"/>
      <c r="F108" s="53">
        <v>45106</v>
      </c>
      <c r="G108" s="53">
        <v>45121</v>
      </c>
      <c r="H108" s="52"/>
      <c r="I108" s="55">
        <v>2024</v>
      </c>
    </row>
    <row r="109" spans="1:9" x14ac:dyDescent="0.25">
      <c r="A109" s="72" t="s">
        <v>50</v>
      </c>
      <c r="B109" s="58">
        <v>0.3</v>
      </c>
      <c r="C109" s="58">
        <v>0</v>
      </c>
      <c r="D109" s="58">
        <v>0.3</v>
      </c>
      <c r="E109" s="35"/>
      <c r="F109" s="18">
        <v>45134</v>
      </c>
      <c r="G109" s="34">
        <v>45154</v>
      </c>
      <c r="H109" s="33"/>
      <c r="I109" s="38">
        <v>2024</v>
      </c>
    </row>
    <row r="110" spans="1:9" x14ac:dyDescent="0.25">
      <c r="A110" s="72" t="s">
        <v>50</v>
      </c>
      <c r="B110" s="35">
        <v>0.6</v>
      </c>
      <c r="C110" s="35">
        <v>0.2</v>
      </c>
      <c r="D110" s="35">
        <v>0.4</v>
      </c>
      <c r="E110" s="35"/>
      <c r="F110" s="18">
        <v>45160</v>
      </c>
      <c r="G110" s="34">
        <v>45173</v>
      </c>
      <c r="H110" s="33"/>
      <c r="I110" s="55">
        <v>2024</v>
      </c>
    </row>
    <row r="111" spans="1:9" x14ac:dyDescent="0.25">
      <c r="A111" s="72" t="s">
        <v>50</v>
      </c>
      <c r="B111" s="36">
        <v>4.2</v>
      </c>
      <c r="C111" s="35">
        <v>2.7</v>
      </c>
      <c r="D111" s="35">
        <v>1.5</v>
      </c>
      <c r="E111" s="35"/>
      <c r="F111" s="18">
        <v>45189</v>
      </c>
      <c r="G111" s="34">
        <v>45209</v>
      </c>
      <c r="H111" s="33"/>
      <c r="I111" s="38">
        <v>2024</v>
      </c>
    </row>
    <row r="112" spans="1:9" x14ac:dyDescent="0.25">
      <c r="A112" s="72" t="s">
        <v>50</v>
      </c>
      <c r="B112" s="36">
        <v>0.8</v>
      </c>
      <c r="C112" s="35">
        <v>0.6</v>
      </c>
      <c r="D112" s="35">
        <v>0.2</v>
      </c>
      <c r="E112" s="35"/>
      <c r="F112" s="18">
        <v>45218</v>
      </c>
      <c r="G112" s="34">
        <v>45238</v>
      </c>
      <c r="H112" s="33"/>
      <c r="I112" s="55">
        <v>2024</v>
      </c>
    </row>
    <row r="113" spans="1:9" x14ac:dyDescent="0.25">
      <c r="A113" s="72" t="s">
        <v>50</v>
      </c>
      <c r="B113" s="36">
        <v>0.6</v>
      </c>
      <c r="C113" s="35">
        <v>0.4</v>
      </c>
      <c r="D113" s="35">
        <v>0.2</v>
      </c>
      <c r="E113" s="63"/>
      <c r="F113" s="18">
        <v>45245</v>
      </c>
      <c r="G113" s="34">
        <v>45266</v>
      </c>
      <c r="H113" s="33"/>
      <c r="I113" s="38">
        <v>2024</v>
      </c>
    </row>
    <row r="114" spans="1:9" x14ac:dyDescent="0.25">
      <c r="A114" s="72" t="s">
        <v>50</v>
      </c>
      <c r="B114" s="35">
        <v>1</v>
      </c>
      <c r="C114" s="35">
        <v>0.6</v>
      </c>
      <c r="D114" s="35">
        <v>0.4</v>
      </c>
      <c r="E114" s="35"/>
      <c r="F114" s="18">
        <v>45272</v>
      </c>
      <c r="G114" s="34">
        <v>45302</v>
      </c>
      <c r="H114" s="33"/>
      <c r="I114" s="55">
        <v>2024</v>
      </c>
    </row>
    <row r="115" spans="1:9" x14ac:dyDescent="0.25">
      <c r="A115" s="72" t="s">
        <v>50</v>
      </c>
      <c r="B115" s="36">
        <v>2.4</v>
      </c>
      <c r="C115" s="35">
        <v>0.6</v>
      </c>
      <c r="D115" s="35">
        <v>1.8</v>
      </c>
      <c r="E115" s="63"/>
      <c r="F115" s="18">
        <v>45303</v>
      </c>
      <c r="G115" s="34" t="s">
        <v>55</v>
      </c>
      <c r="H115" s="33"/>
      <c r="I115" s="38">
        <v>2024</v>
      </c>
    </row>
    <row r="116" spans="1:9" x14ac:dyDescent="0.25">
      <c r="A116" s="72" t="s">
        <v>50</v>
      </c>
      <c r="B116" s="35">
        <v>9.1999999999999993</v>
      </c>
      <c r="C116" s="35">
        <v>3.4</v>
      </c>
      <c r="D116" s="35">
        <v>5.8</v>
      </c>
      <c r="E116" s="35"/>
      <c r="F116" s="18">
        <v>45331</v>
      </c>
      <c r="G116" s="34">
        <v>45362</v>
      </c>
      <c r="H116" s="33"/>
      <c r="I116" s="55">
        <v>2024</v>
      </c>
    </row>
    <row r="117" spans="1:9" x14ac:dyDescent="0.25">
      <c r="A117" s="72" t="s">
        <v>50</v>
      </c>
      <c r="B117" s="35"/>
      <c r="C117" s="35"/>
      <c r="D117" s="35"/>
      <c r="E117" s="35"/>
      <c r="F117" s="18"/>
      <c r="G117" s="34"/>
      <c r="H117" s="33"/>
      <c r="I117" s="55">
        <v>2024</v>
      </c>
    </row>
    <row r="118" spans="1:9" x14ac:dyDescent="0.25">
      <c r="A118" s="72" t="s">
        <v>50</v>
      </c>
      <c r="B118" s="35"/>
      <c r="C118" s="35"/>
      <c r="D118" s="78"/>
      <c r="E118" s="35"/>
      <c r="F118" s="18"/>
      <c r="G118" s="34"/>
      <c r="H118" s="33"/>
      <c r="I118" s="38">
        <v>2024</v>
      </c>
    </row>
    <row r="119" spans="1:9" x14ac:dyDescent="0.25">
      <c r="A119" s="72" t="s">
        <v>50</v>
      </c>
      <c r="B119" s="35"/>
      <c r="C119" s="35"/>
      <c r="D119" s="35"/>
      <c r="E119" s="35"/>
      <c r="F119" s="18"/>
      <c r="G119" s="34"/>
      <c r="H119" s="33"/>
      <c r="I119" s="55">
        <v>2024</v>
      </c>
    </row>
    <row r="120" spans="1:9" x14ac:dyDescent="0.25">
      <c r="A120" s="72" t="s">
        <v>50</v>
      </c>
      <c r="B120" s="36"/>
      <c r="C120" s="35"/>
      <c r="D120" s="35"/>
      <c r="E120" s="35"/>
      <c r="F120" s="34"/>
      <c r="G120" s="34"/>
      <c r="H120" s="35"/>
      <c r="I120" s="38">
        <v>2024</v>
      </c>
    </row>
    <row r="121" spans="1:9" ht="15.75" thickBot="1" x14ac:dyDescent="0.3">
      <c r="A121" s="73" t="s">
        <v>50</v>
      </c>
      <c r="B121" s="74"/>
      <c r="C121" s="52"/>
      <c r="D121" s="52"/>
      <c r="E121" s="52"/>
      <c r="F121" s="53"/>
      <c r="G121" s="53"/>
      <c r="H121" s="52"/>
      <c r="I121" s="55">
        <v>2024</v>
      </c>
    </row>
    <row r="122" spans="1:9" x14ac:dyDescent="0.25">
      <c r="A122" s="70" t="s">
        <v>9</v>
      </c>
      <c r="B122" s="6">
        <f>COUNTA(B108:B121)</f>
        <v>9</v>
      </c>
      <c r="C122" s="6">
        <f>COUNTA(C108:C121)</f>
        <v>9</v>
      </c>
      <c r="D122" s="6">
        <f>COUNTA(D108:D121)</f>
        <v>9</v>
      </c>
      <c r="E122" s="6"/>
      <c r="F122" s="6"/>
      <c r="G122" s="6"/>
      <c r="H122" s="6"/>
      <c r="I122" s="20">
        <v>2024</v>
      </c>
    </row>
    <row r="123" spans="1:9" x14ac:dyDescent="0.25">
      <c r="A123" s="10" t="s">
        <v>10</v>
      </c>
      <c r="B123" s="4">
        <f>MINA(B108:B121)</f>
        <v>0.3</v>
      </c>
      <c r="C123" s="4">
        <f>MINA(C108:C121)</f>
        <v>0</v>
      </c>
      <c r="D123" s="4">
        <f>MINA(D108:D121)</f>
        <v>0.2</v>
      </c>
      <c r="E123" s="4"/>
      <c r="F123" s="4"/>
      <c r="G123" s="4"/>
      <c r="H123" s="4"/>
      <c r="I123" s="38">
        <v>2024</v>
      </c>
    </row>
    <row r="124" spans="1:9" x14ac:dyDescent="0.25">
      <c r="A124" s="10" t="s">
        <v>11</v>
      </c>
      <c r="B124" s="5">
        <f>AVERAGEA(B108:B121)</f>
        <v>2.2222222222222223</v>
      </c>
      <c r="C124" s="5">
        <f>AVERAGEA(C108:C121)</f>
        <v>1</v>
      </c>
      <c r="D124" s="5">
        <f>AVERAGEA(D108:D121)</f>
        <v>1.2222222222222223</v>
      </c>
      <c r="E124" s="5"/>
      <c r="F124" s="4"/>
      <c r="G124" s="4"/>
      <c r="H124" s="4"/>
      <c r="I124" s="38">
        <v>2024</v>
      </c>
    </row>
    <row r="125" spans="1:9" ht="15.75" thickBot="1" x14ac:dyDescent="0.3">
      <c r="A125" s="11" t="s">
        <v>12</v>
      </c>
      <c r="B125" s="9">
        <f>MAXA(B108:B121)</f>
        <v>9.1999999999999993</v>
      </c>
      <c r="C125" s="9">
        <f>MAXA(C108:C121)</f>
        <v>3.4</v>
      </c>
      <c r="D125" s="9">
        <f>MAXA(D108:D121)</f>
        <v>5.8</v>
      </c>
      <c r="E125" s="9"/>
      <c r="F125" s="9"/>
      <c r="G125" s="9"/>
      <c r="H125" s="9"/>
      <c r="I125" s="39">
        <v>2024</v>
      </c>
    </row>
  </sheetData>
  <hyperlinks>
    <hyperlink ref="B4" r:id="rId1" display="http://app.epa.nsw.gov.au/prpoeoapp/ViewPOEOLicence.aspx?DOCID=117699&amp;SYSUID=1&amp;LICID=20938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51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workbookViewId="0">
      <pane ySplit="9" topLeftCell="A10" activePane="bottomLeft" state="frozen"/>
      <selection activeCell="A5" sqref="A5"/>
      <selection pane="bottomLeft" activeCell="A12" sqref="A12"/>
    </sheetView>
  </sheetViews>
  <sheetFormatPr defaultColWidth="8.85546875" defaultRowHeight="15" x14ac:dyDescent="0.25"/>
  <cols>
    <col min="1" max="1" width="30.5703125" bestFit="1" customWidth="1"/>
    <col min="2" max="2" width="16.140625" customWidth="1"/>
    <col min="3" max="4" width="15.85546875" customWidth="1"/>
    <col min="5" max="5" width="13.42578125" customWidth="1"/>
    <col min="6" max="6" width="14" customWidth="1"/>
    <col min="7" max="7" width="15.5703125" customWidth="1"/>
    <col min="8" max="8" width="12.42578125" customWidth="1"/>
    <col min="9" max="10" width="9.42578125" bestFit="1" customWidth="1"/>
    <col min="11" max="11" width="13.5703125" customWidth="1"/>
    <col min="12" max="12" width="13.28515625" customWidth="1"/>
  </cols>
  <sheetData>
    <row r="1" spans="1:7" x14ac:dyDescent="0.25">
      <c r="A1" s="12" t="s">
        <v>0</v>
      </c>
      <c r="B1" s="3">
        <v>20938</v>
      </c>
    </row>
    <row r="2" spans="1:7" x14ac:dyDescent="0.25">
      <c r="A2" s="12" t="s">
        <v>1</v>
      </c>
      <c r="B2" t="s">
        <v>25</v>
      </c>
    </row>
    <row r="3" spans="1:7" x14ac:dyDescent="0.25">
      <c r="A3" s="12" t="s">
        <v>2</v>
      </c>
      <c r="B3" s="3" t="s">
        <v>26</v>
      </c>
    </row>
    <row r="4" spans="1:7" x14ac:dyDescent="0.25">
      <c r="A4" s="12" t="s">
        <v>3</v>
      </c>
      <c r="B4" s="1" t="s">
        <v>54</v>
      </c>
    </row>
    <row r="5" spans="1:7" x14ac:dyDescent="0.25">
      <c r="A5" s="12" t="s">
        <v>13</v>
      </c>
      <c r="B5" s="3" t="s">
        <v>41</v>
      </c>
    </row>
    <row r="6" spans="1:7" x14ac:dyDescent="0.25">
      <c r="A6" s="2" t="s">
        <v>14</v>
      </c>
      <c r="B6" s="3" t="s">
        <v>42</v>
      </c>
    </row>
    <row r="7" spans="1:7" ht="15.75" thickBot="1" x14ac:dyDescent="0.3">
      <c r="A7" s="2" t="s">
        <v>15</v>
      </c>
      <c r="B7" s="3" t="s">
        <v>38</v>
      </c>
      <c r="C7" s="2" t="s">
        <v>21</v>
      </c>
      <c r="E7" t="s">
        <v>39</v>
      </c>
    </row>
    <row r="8" spans="1:7" ht="41.25" customHeight="1" x14ac:dyDescent="0.25">
      <c r="A8" s="29" t="s">
        <v>16</v>
      </c>
      <c r="B8" s="24">
        <v>50</v>
      </c>
      <c r="C8" s="24"/>
      <c r="D8" s="24"/>
      <c r="E8" s="24"/>
      <c r="F8" s="24"/>
      <c r="G8" s="31" t="s">
        <v>27</v>
      </c>
    </row>
    <row r="9" spans="1:7" ht="43.15" customHeight="1" x14ac:dyDescent="0.25">
      <c r="A9" s="41" t="s">
        <v>7</v>
      </c>
      <c r="B9" s="23" t="s">
        <v>37</v>
      </c>
      <c r="C9" s="23" t="s">
        <v>22</v>
      </c>
      <c r="D9" s="23" t="s">
        <v>5</v>
      </c>
      <c r="E9" s="23" t="s">
        <v>4</v>
      </c>
      <c r="F9" s="23" t="s">
        <v>6</v>
      </c>
      <c r="G9" s="42" t="s">
        <v>23</v>
      </c>
    </row>
    <row r="10" spans="1:7" x14ac:dyDescent="0.25">
      <c r="A10" s="43" t="s">
        <v>43</v>
      </c>
      <c r="B10" s="16"/>
      <c r="C10" s="16"/>
      <c r="D10" s="22"/>
      <c r="E10" s="22"/>
      <c r="F10" s="16"/>
      <c r="G10" s="36">
        <v>2018</v>
      </c>
    </row>
    <row r="12" spans="1:7" x14ac:dyDescent="0.25">
      <c r="A12" t="s">
        <v>52</v>
      </c>
    </row>
  </sheetData>
  <hyperlinks>
    <hyperlink ref="B4" r:id="rId1" display="http://app.epa.nsw.gov.au/prpoeoapp/ViewPOEOLicence.aspx?DOCID=117699&amp;SYSUID=1&amp;LICID=20938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2"/>
  <sheetViews>
    <sheetView tabSelected="1" workbookViewId="0">
      <pane ySplit="9" topLeftCell="A100" activePane="bottomLeft" state="frozen"/>
      <selection activeCell="A5" sqref="A5"/>
      <selection pane="bottomLeft" activeCell="F116" sqref="F116"/>
    </sheetView>
  </sheetViews>
  <sheetFormatPr defaultRowHeight="15" x14ac:dyDescent="0.25"/>
  <cols>
    <col min="1" max="1" width="30.5703125" bestFit="1" customWidth="1"/>
    <col min="2" max="2" width="16.140625" customWidth="1"/>
    <col min="3" max="3" width="15.140625" bestFit="1" customWidth="1"/>
    <col min="4" max="4" width="18.140625" customWidth="1"/>
    <col min="5" max="5" width="14.28515625" customWidth="1"/>
    <col min="6" max="6" width="11" customWidth="1"/>
    <col min="7" max="7" width="12.28515625" customWidth="1"/>
    <col min="8" max="8" width="13.7109375" customWidth="1"/>
    <col min="9" max="9" width="11" customWidth="1"/>
    <col min="10" max="10" width="10.85546875" customWidth="1"/>
    <col min="11" max="11" width="10.140625" customWidth="1"/>
  </cols>
  <sheetData>
    <row r="1" spans="1:9" x14ac:dyDescent="0.25">
      <c r="A1" s="12" t="s">
        <v>0</v>
      </c>
      <c r="B1" s="3">
        <v>20938</v>
      </c>
    </row>
    <row r="2" spans="1:9" x14ac:dyDescent="0.25">
      <c r="A2" s="12" t="s">
        <v>1</v>
      </c>
      <c r="B2" t="s">
        <v>25</v>
      </c>
    </row>
    <row r="3" spans="1:9" x14ac:dyDescent="0.25">
      <c r="A3" s="12" t="s">
        <v>2</v>
      </c>
      <c r="B3" s="3" t="s">
        <v>26</v>
      </c>
    </row>
    <row r="4" spans="1:9" x14ac:dyDescent="0.25">
      <c r="A4" s="12" t="s">
        <v>3</v>
      </c>
      <c r="B4" s="1" t="s">
        <v>54</v>
      </c>
    </row>
    <row r="5" spans="1:9" x14ac:dyDescent="0.25">
      <c r="A5" s="12" t="s">
        <v>13</v>
      </c>
      <c r="B5" s="3" t="s">
        <v>17</v>
      </c>
    </row>
    <row r="6" spans="1:9" x14ac:dyDescent="0.25">
      <c r="A6" s="2" t="s">
        <v>14</v>
      </c>
      <c r="B6" s="3" t="s">
        <v>30</v>
      </c>
    </row>
    <row r="7" spans="1:9" ht="15.75" thickBot="1" x14ac:dyDescent="0.3">
      <c r="A7" s="2" t="s">
        <v>15</v>
      </c>
      <c r="B7" s="3" t="s">
        <v>8</v>
      </c>
      <c r="C7" s="2" t="s">
        <v>21</v>
      </c>
      <c r="E7">
        <v>12</v>
      </c>
    </row>
    <row r="8" spans="1:9" ht="41.25" customHeight="1" x14ac:dyDescent="0.25">
      <c r="A8" s="29" t="s">
        <v>16</v>
      </c>
      <c r="B8" s="24">
        <v>4</v>
      </c>
      <c r="C8" s="24" t="s">
        <v>24</v>
      </c>
      <c r="D8" s="24" t="s">
        <v>24</v>
      </c>
      <c r="E8" s="24"/>
      <c r="F8" s="24"/>
      <c r="G8" s="24"/>
      <c r="H8" s="24"/>
      <c r="I8" s="31" t="s">
        <v>27</v>
      </c>
    </row>
    <row r="9" spans="1:9" ht="43.15" customHeight="1" thickBot="1" x14ac:dyDescent="0.3">
      <c r="A9" s="30" t="s">
        <v>7</v>
      </c>
      <c r="B9" s="26" t="s">
        <v>18</v>
      </c>
      <c r="C9" s="27" t="s">
        <v>19</v>
      </c>
      <c r="D9" s="27" t="s">
        <v>20</v>
      </c>
      <c r="E9" s="26" t="s">
        <v>22</v>
      </c>
      <c r="F9" s="26" t="s">
        <v>5</v>
      </c>
      <c r="G9" s="26" t="s">
        <v>4</v>
      </c>
      <c r="H9" s="26" t="s">
        <v>6</v>
      </c>
      <c r="I9" s="28" t="s">
        <v>23</v>
      </c>
    </row>
    <row r="10" spans="1:9" x14ac:dyDescent="0.25">
      <c r="A10" s="45" t="s">
        <v>31</v>
      </c>
      <c r="B10" s="46">
        <v>2.8</v>
      </c>
      <c r="C10" s="46">
        <v>2.4</v>
      </c>
      <c r="D10" s="46">
        <v>0.4</v>
      </c>
      <c r="E10" s="47" t="s">
        <v>32</v>
      </c>
      <c r="F10" s="48">
        <v>42935</v>
      </c>
      <c r="G10" s="49">
        <v>42951</v>
      </c>
      <c r="H10" s="49"/>
      <c r="I10" s="13">
        <v>2018</v>
      </c>
    </row>
    <row r="11" spans="1:9" x14ac:dyDescent="0.25">
      <c r="A11" s="50" t="s">
        <v>31</v>
      </c>
      <c r="B11" s="44">
        <v>1</v>
      </c>
      <c r="C11" s="17">
        <v>0.8</v>
      </c>
      <c r="D11" s="17">
        <v>0.2</v>
      </c>
      <c r="E11" s="17"/>
      <c r="F11" s="18">
        <v>42963</v>
      </c>
      <c r="G11" s="32">
        <v>42977</v>
      </c>
      <c r="H11" s="32"/>
      <c r="I11" s="14">
        <v>2018</v>
      </c>
    </row>
    <row r="12" spans="1:9" x14ac:dyDescent="0.25">
      <c r="A12" s="50" t="s">
        <v>31</v>
      </c>
      <c r="B12" s="17">
        <v>1.3</v>
      </c>
      <c r="C12" s="17">
        <v>0.9</v>
      </c>
      <c r="D12" s="17">
        <v>0.4</v>
      </c>
      <c r="E12" s="17"/>
      <c r="F12" s="18">
        <v>42998</v>
      </c>
      <c r="G12" s="32">
        <v>43024</v>
      </c>
      <c r="H12" s="32"/>
      <c r="I12" s="14">
        <v>2018</v>
      </c>
    </row>
    <row r="13" spans="1:9" x14ac:dyDescent="0.25">
      <c r="A13" s="50" t="s">
        <v>31</v>
      </c>
      <c r="B13" s="17">
        <v>0.9</v>
      </c>
      <c r="C13" s="17">
        <v>0.7</v>
      </c>
      <c r="D13" s="17">
        <v>0.2</v>
      </c>
      <c r="E13" s="17"/>
      <c r="F13" s="18">
        <v>43030</v>
      </c>
      <c r="G13" s="32">
        <v>43061</v>
      </c>
      <c r="H13" s="32"/>
      <c r="I13" s="14">
        <v>2018</v>
      </c>
    </row>
    <row r="14" spans="1:9" x14ac:dyDescent="0.25">
      <c r="A14" s="50" t="s">
        <v>31</v>
      </c>
      <c r="B14" s="17">
        <v>0.8</v>
      </c>
      <c r="C14" s="17">
        <v>0.4</v>
      </c>
      <c r="D14" s="17">
        <v>0.4</v>
      </c>
      <c r="E14" s="17"/>
      <c r="F14" s="18">
        <v>43061</v>
      </c>
      <c r="G14" s="32">
        <v>42817</v>
      </c>
      <c r="H14" s="32"/>
      <c r="I14" s="14">
        <v>2018</v>
      </c>
    </row>
    <row r="15" spans="1:9" x14ac:dyDescent="0.25">
      <c r="A15" s="50" t="s">
        <v>31</v>
      </c>
      <c r="B15" s="17">
        <v>2.2999999999999998</v>
      </c>
      <c r="C15" s="17">
        <v>1.4</v>
      </c>
      <c r="D15" s="17">
        <v>0.9</v>
      </c>
      <c r="E15" s="17"/>
      <c r="F15" s="18">
        <v>43073</v>
      </c>
      <c r="G15" s="32">
        <v>42817</v>
      </c>
      <c r="H15" s="32"/>
      <c r="I15" s="14">
        <v>2018</v>
      </c>
    </row>
    <row r="16" spans="1:9" x14ac:dyDescent="0.25">
      <c r="A16" s="50" t="s">
        <v>31</v>
      </c>
      <c r="B16" s="17">
        <v>4.7</v>
      </c>
      <c r="C16" s="17">
        <v>3.7</v>
      </c>
      <c r="D16" s="17">
        <v>1</v>
      </c>
      <c r="E16" s="17"/>
      <c r="F16" s="18">
        <v>43198</v>
      </c>
      <c r="G16" s="32">
        <v>43287</v>
      </c>
      <c r="H16" s="32"/>
      <c r="I16" s="14">
        <v>2018</v>
      </c>
    </row>
    <row r="17" spans="1:9" x14ac:dyDescent="0.25">
      <c r="A17" s="50" t="s">
        <v>31</v>
      </c>
      <c r="B17" s="17">
        <v>1</v>
      </c>
      <c r="C17" s="17">
        <v>0.6</v>
      </c>
      <c r="D17" s="17">
        <v>0.4</v>
      </c>
      <c r="E17" s="17"/>
      <c r="F17" s="18">
        <v>43235</v>
      </c>
      <c r="G17" s="32">
        <v>43287</v>
      </c>
      <c r="H17" s="32"/>
      <c r="I17" s="14">
        <v>2018</v>
      </c>
    </row>
    <row r="18" spans="1:9" x14ac:dyDescent="0.25">
      <c r="A18" s="50" t="s">
        <v>31</v>
      </c>
      <c r="B18" s="17">
        <v>2.2000000000000002</v>
      </c>
      <c r="C18" s="17">
        <v>1.8</v>
      </c>
      <c r="D18" s="17">
        <v>0.4</v>
      </c>
      <c r="E18" s="17"/>
      <c r="F18" s="18">
        <v>43159</v>
      </c>
      <c r="G18" s="34">
        <v>43326</v>
      </c>
      <c r="H18" s="35"/>
      <c r="I18" s="14">
        <v>2018</v>
      </c>
    </row>
    <row r="19" spans="1:9" ht="15.75" thickBot="1" x14ac:dyDescent="0.3">
      <c r="A19" s="50" t="s">
        <v>31</v>
      </c>
      <c r="B19" s="17">
        <v>1.5</v>
      </c>
      <c r="C19" s="17">
        <v>1.2</v>
      </c>
      <c r="D19" s="17">
        <v>0.3</v>
      </c>
      <c r="E19" s="17"/>
      <c r="F19" s="18">
        <v>43276</v>
      </c>
      <c r="G19" s="34">
        <v>43326</v>
      </c>
      <c r="H19" s="35"/>
      <c r="I19" s="14">
        <v>2018</v>
      </c>
    </row>
    <row r="20" spans="1:9" x14ac:dyDescent="0.25">
      <c r="A20" s="19" t="s">
        <v>9</v>
      </c>
      <c r="B20" s="6">
        <f>COUNTA(B10:B19)</f>
        <v>10</v>
      </c>
      <c r="C20" s="6">
        <f t="shared" ref="C20:D20" si="0">COUNTA(C10:C19)</f>
        <v>10</v>
      </c>
      <c r="D20" s="6">
        <f t="shared" si="0"/>
        <v>10</v>
      </c>
      <c r="E20" s="6"/>
      <c r="F20" s="6"/>
      <c r="G20" s="6"/>
      <c r="H20" s="6"/>
      <c r="I20" s="13">
        <v>2018</v>
      </c>
    </row>
    <row r="21" spans="1:9" x14ac:dyDescent="0.25">
      <c r="A21" s="7" t="s">
        <v>10</v>
      </c>
      <c r="B21" s="4">
        <f>MINA(B10:B19)</f>
        <v>0.8</v>
      </c>
      <c r="C21" s="4">
        <f t="shared" ref="C21:D21" si="1">MINA(C10:C19)</f>
        <v>0.4</v>
      </c>
      <c r="D21" s="4">
        <f t="shared" si="1"/>
        <v>0.2</v>
      </c>
      <c r="E21" s="4"/>
      <c r="F21" s="4"/>
      <c r="G21" s="4"/>
      <c r="H21" s="4"/>
      <c r="I21" s="14">
        <v>2018</v>
      </c>
    </row>
    <row r="22" spans="1:9" x14ac:dyDescent="0.25">
      <c r="A22" s="7" t="s">
        <v>11</v>
      </c>
      <c r="B22" s="5">
        <f>AVERAGEA(B10:B19)</f>
        <v>1.85</v>
      </c>
      <c r="C22" s="5">
        <f t="shared" ref="C22:D22" si="2">AVERAGEA(C10:C19)</f>
        <v>1.3900000000000001</v>
      </c>
      <c r="D22" s="5">
        <f t="shared" si="2"/>
        <v>0.45999999999999996</v>
      </c>
      <c r="E22" s="5"/>
      <c r="F22" s="4"/>
      <c r="G22" s="4"/>
      <c r="H22" s="4"/>
      <c r="I22" s="14">
        <v>2018</v>
      </c>
    </row>
    <row r="23" spans="1:9" ht="15.75" thickBot="1" x14ac:dyDescent="0.3">
      <c r="A23" s="8" t="s">
        <v>12</v>
      </c>
      <c r="B23" s="9">
        <f>MAXA(B10:B19)</f>
        <v>4.7</v>
      </c>
      <c r="C23" s="9">
        <f t="shared" ref="C23:D23" si="3">MAXA(C10:C19)</f>
        <v>3.7</v>
      </c>
      <c r="D23" s="9">
        <f t="shared" si="3"/>
        <v>1</v>
      </c>
      <c r="E23" s="9"/>
      <c r="F23" s="9"/>
      <c r="G23" s="9"/>
      <c r="H23" s="9"/>
      <c r="I23" s="15">
        <v>2018</v>
      </c>
    </row>
    <row r="24" spans="1:9" x14ac:dyDescent="0.25">
      <c r="A24" s="50" t="s">
        <v>31</v>
      </c>
      <c r="B24" s="35">
        <v>1.3</v>
      </c>
      <c r="C24" s="35">
        <v>1</v>
      </c>
      <c r="D24" s="35">
        <v>0.3</v>
      </c>
      <c r="E24" s="35"/>
      <c r="F24" s="18">
        <v>43308</v>
      </c>
      <c r="G24" s="34">
        <v>43361</v>
      </c>
      <c r="H24" s="35"/>
      <c r="I24" s="14">
        <v>2019</v>
      </c>
    </row>
    <row r="25" spans="1:9" x14ac:dyDescent="0.25">
      <c r="A25" s="50" t="s">
        <v>31</v>
      </c>
      <c r="B25" s="35">
        <v>1.3</v>
      </c>
      <c r="C25" s="35">
        <v>1</v>
      </c>
      <c r="D25" s="35">
        <v>0.3</v>
      </c>
      <c r="E25" s="35"/>
      <c r="F25" s="18">
        <v>43337</v>
      </c>
      <c r="G25" s="34">
        <v>43361</v>
      </c>
      <c r="H25" s="35"/>
      <c r="I25" s="14">
        <v>2019</v>
      </c>
    </row>
    <row r="26" spans="1:9" x14ac:dyDescent="0.25">
      <c r="A26" s="50" t="s">
        <v>44</v>
      </c>
      <c r="B26" s="35">
        <v>2.9</v>
      </c>
      <c r="C26" s="35">
        <v>2.2000000000000002</v>
      </c>
      <c r="D26" s="35">
        <v>0.7</v>
      </c>
      <c r="E26" s="35"/>
      <c r="F26" s="18">
        <v>43368</v>
      </c>
      <c r="G26" s="34">
        <v>43382</v>
      </c>
      <c r="H26" s="35"/>
      <c r="I26" s="14">
        <v>2019</v>
      </c>
    </row>
    <row r="27" spans="1:9" x14ac:dyDescent="0.25">
      <c r="A27" s="50" t="s">
        <v>44</v>
      </c>
      <c r="B27" s="35">
        <v>0.6</v>
      </c>
      <c r="C27" s="35">
        <v>0.4</v>
      </c>
      <c r="D27" s="35">
        <v>0.2</v>
      </c>
      <c r="E27" s="35"/>
      <c r="F27" s="18">
        <v>43397</v>
      </c>
      <c r="G27" s="34">
        <v>43410</v>
      </c>
      <c r="H27" s="35"/>
      <c r="I27" s="14">
        <v>2019</v>
      </c>
    </row>
    <row r="28" spans="1:9" x14ac:dyDescent="0.25">
      <c r="A28" s="50" t="s">
        <v>44</v>
      </c>
      <c r="B28" s="35">
        <v>3.6</v>
      </c>
      <c r="C28" s="35">
        <v>3.2</v>
      </c>
      <c r="D28" s="35">
        <v>0.4</v>
      </c>
      <c r="E28" s="35"/>
      <c r="F28" s="18">
        <v>43426</v>
      </c>
      <c r="G28" s="34">
        <v>43440</v>
      </c>
      <c r="H28" s="35"/>
      <c r="I28" s="14">
        <v>2019</v>
      </c>
    </row>
    <row r="29" spans="1:9" x14ac:dyDescent="0.25">
      <c r="A29" s="50" t="s">
        <v>44</v>
      </c>
      <c r="B29" s="35">
        <v>2.5</v>
      </c>
      <c r="C29" s="35">
        <v>2</v>
      </c>
      <c r="D29" s="35">
        <v>0.5</v>
      </c>
      <c r="E29" s="35"/>
      <c r="F29" s="18">
        <v>43453</v>
      </c>
      <c r="G29" s="34">
        <v>43481</v>
      </c>
      <c r="H29" s="35"/>
      <c r="I29" s="14">
        <v>2019</v>
      </c>
    </row>
    <row r="30" spans="1:9" x14ac:dyDescent="0.25">
      <c r="A30" s="50" t="s">
        <v>44</v>
      </c>
      <c r="B30" s="35">
        <v>3.3</v>
      </c>
      <c r="C30" s="35">
        <v>2.7</v>
      </c>
      <c r="D30" s="35">
        <v>0.6</v>
      </c>
      <c r="E30" s="35"/>
      <c r="F30" s="18">
        <v>43481</v>
      </c>
      <c r="G30" s="34">
        <v>43495</v>
      </c>
      <c r="H30" s="35"/>
      <c r="I30" s="14">
        <v>2019</v>
      </c>
    </row>
    <row r="31" spans="1:9" x14ac:dyDescent="0.25">
      <c r="A31" s="50" t="s">
        <v>44</v>
      </c>
      <c r="B31" s="35">
        <v>2.2000000000000002</v>
      </c>
      <c r="C31" s="35">
        <v>1.8</v>
      </c>
      <c r="D31" s="35">
        <v>0.4</v>
      </c>
      <c r="E31" s="35"/>
      <c r="F31" s="18">
        <v>43509</v>
      </c>
      <c r="G31" s="34">
        <v>43524</v>
      </c>
      <c r="H31" s="35"/>
      <c r="I31" s="14">
        <v>2019</v>
      </c>
    </row>
    <row r="32" spans="1:9" x14ac:dyDescent="0.25">
      <c r="A32" s="50" t="s">
        <v>44</v>
      </c>
      <c r="B32" s="35">
        <v>2.2999999999999998</v>
      </c>
      <c r="C32" s="35">
        <v>2</v>
      </c>
      <c r="D32" s="35">
        <v>0.3</v>
      </c>
      <c r="E32" s="35"/>
      <c r="F32" s="18">
        <v>43538</v>
      </c>
      <c r="G32" s="34">
        <v>43563</v>
      </c>
      <c r="H32" s="35"/>
      <c r="I32" s="14">
        <v>2019</v>
      </c>
    </row>
    <row r="33" spans="1:9" x14ac:dyDescent="0.25">
      <c r="A33" s="50" t="s">
        <v>44</v>
      </c>
      <c r="B33" s="35">
        <v>3</v>
      </c>
      <c r="C33" s="35">
        <v>2.4</v>
      </c>
      <c r="D33" s="35">
        <v>0.6</v>
      </c>
      <c r="E33" s="35"/>
      <c r="F33" s="18">
        <v>43201</v>
      </c>
      <c r="G33" s="34">
        <v>43581</v>
      </c>
      <c r="H33" s="35"/>
      <c r="I33" s="14">
        <v>2019</v>
      </c>
    </row>
    <row r="34" spans="1:9" x14ac:dyDescent="0.25">
      <c r="A34" s="50" t="s">
        <v>44</v>
      </c>
      <c r="B34" s="35">
        <v>1.6</v>
      </c>
      <c r="C34" s="35">
        <v>1.2</v>
      </c>
      <c r="D34" s="35">
        <v>0.4</v>
      </c>
      <c r="E34" s="35"/>
      <c r="F34" s="18">
        <v>43595</v>
      </c>
      <c r="G34" s="34">
        <v>43612</v>
      </c>
      <c r="H34" s="35"/>
      <c r="I34" s="14">
        <v>2019</v>
      </c>
    </row>
    <row r="35" spans="1:9" ht="15.75" thickBot="1" x14ac:dyDescent="0.3">
      <c r="A35" s="50" t="s">
        <v>44</v>
      </c>
      <c r="B35" s="35">
        <v>1.6</v>
      </c>
      <c r="C35" s="35">
        <v>0.6</v>
      </c>
      <c r="D35" s="35">
        <v>1</v>
      </c>
      <c r="E35" s="35"/>
      <c r="F35" s="34">
        <v>43621</v>
      </c>
      <c r="G35" s="34">
        <v>43635</v>
      </c>
      <c r="H35" s="35"/>
      <c r="I35" s="14">
        <v>2019</v>
      </c>
    </row>
    <row r="36" spans="1:9" x14ac:dyDescent="0.25">
      <c r="A36" s="19" t="s">
        <v>9</v>
      </c>
      <c r="B36" s="6">
        <f>COUNTA(B24:B35)</f>
        <v>12</v>
      </c>
      <c r="C36" s="6">
        <f>COUNTA(C24:C35)</f>
        <v>12</v>
      </c>
      <c r="D36" s="6">
        <f>COUNTA(D24:D35)</f>
        <v>12</v>
      </c>
      <c r="E36" s="6"/>
      <c r="F36" s="6"/>
      <c r="G36" s="6"/>
      <c r="H36" s="6"/>
      <c r="I36" s="13">
        <v>2019</v>
      </c>
    </row>
    <row r="37" spans="1:9" x14ac:dyDescent="0.25">
      <c r="A37" s="7" t="s">
        <v>10</v>
      </c>
      <c r="B37" s="4">
        <f>MINA(B24:B35)</f>
        <v>0.6</v>
      </c>
      <c r="C37" s="4">
        <f>MINA(C24:C35)</f>
        <v>0.4</v>
      </c>
      <c r="D37" s="4">
        <f>MINA(D24:D35)</f>
        <v>0.2</v>
      </c>
      <c r="E37" s="4"/>
      <c r="F37" s="4"/>
      <c r="G37" s="4"/>
      <c r="H37" s="4"/>
      <c r="I37" s="14">
        <v>2019</v>
      </c>
    </row>
    <row r="38" spans="1:9" x14ac:dyDescent="0.25">
      <c r="A38" s="7" t="s">
        <v>11</v>
      </c>
      <c r="B38" s="5">
        <f>AVERAGEA(B24:B35)</f>
        <v>2.1833333333333336</v>
      </c>
      <c r="C38" s="5">
        <f>AVERAGEA(C24:C35)</f>
        <v>1.7083333333333333</v>
      </c>
      <c r="D38" s="5">
        <f>AVERAGEA(D24:D35)</f>
        <v>0.47500000000000003</v>
      </c>
      <c r="E38" s="5"/>
      <c r="F38" s="4"/>
      <c r="G38" s="4"/>
      <c r="H38" s="4"/>
      <c r="I38" s="14">
        <v>2019</v>
      </c>
    </row>
    <row r="39" spans="1:9" ht="15.75" thickBot="1" x14ac:dyDescent="0.3">
      <c r="A39" s="8" t="s">
        <v>12</v>
      </c>
      <c r="B39" s="9">
        <f>MAXA(B24:B35)</f>
        <v>3.6</v>
      </c>
      <c r="C39" s="9">
        <f>MAXA(C24:C35)</f>
        <v>3.2</v>
      </c>
      <c r="D39" s="9">
        <f>MAXA(D24:D35)</f>
        <v>1</v>
      </c>
      <c r="E39" s="9"/>
      <c r="F39" s="9"/>
      <c r="G39" s="9"/>
      <c r="H39" s="9"/>
      <c r="I39" s="15">
        <v>2019</v>
      </c>
    </row>
    <row r="40" spans="1:9" x14ac:dyDescent="0.25">
      <c r="A40" s="50" t="s">
        <v>44</v>
      </c>
      <c r="B40" s="61">
        <v>0.5</v>
      </c>
      <c r="C40" s="61">
        <v>0.4</v>
      </c>
      <c r="D40" s="61">
        <v>0.1</v>
      </c>
      <c r="E40" s="61"/>
      <c r="F40" s="62">
        <v>43648</v>
      </c>
      <c r="G40" s="62">
        <v>43663</v>
      </c>
      <c r="H40" s="61"/>
      <c r="I40" s="14">
        <v>2020</v>
      </c>
    </row>
    <row r="41" spans="1:9" x14ac:dyDescent="0.25">
      <c r="A41" s="50" t="s">
        <v>44</v>
      </c>
      <c r="B41" s="58">
        <v>0.6</v>
      </c>
      <c r="C41" s="58">
        <v>0.4</v>
      </c>
      <c r="D41" s="58">
        <v>0.2</v>
      </c>
      <c r="E41" s="58"/>
      <c r="F41" s="59">
        <v>43677</v>
      </c>
      <c r="G41" s="60">
        <v>43692</v>
      </c>
      <c r="H41" s="58"/>
      <c r="I41" s="14">
        <v>2020</v>
      </c>
    </row>
    <row r="42" spans="1:9" x14ac:dyDescent="0.25">
      <c r="A42" s="50" t="s">
        <v>44</v>
      </c>
      <c r="B42" s="35">
        <v>0.8</v>
      </c>
      <c r="C42" s="35">
        <v>0.5</v>
      </c>
      <c r="D42" s="35">
        <v>0.3</v>
      </c>
      <c r="E42" s="35"/>
      <c r="F42" s="18">
        <v>43703</v>
      </c>
      <c r="G42" s="34">
        <v>43719</v>
      </c>
      <c r="H42" s="35"/>
      <c r="I42" s="14">
        <v>2020</v>
      </c>
    </row>
    <row r="43" spans="1:9" x14ac:dyDescent="0.25">
      <c r="A43" s="50" t="s">
        <v>44</v>
      </c>
      <c r="B43" s="35">
        <v>1.5</v>
      </c>
      <c r="C43" s="35">
        <v>0.8</v>
      </c>
      <c r="D43" s="35">
        <v>0.7</v>
      </c>
      <c r="E43" s="35"/>
      <c r="F43" s="18">
        <v>43733</v>
      </c>
      <c r="G43" s="34">
        <v>43756</v>
      </c>
      <c r="H43" s="35"/>
      <c r="I43" s="14">
        <v>2020</v>
      </c>
    </row>
    <row r="44" spans="1:9" x14ac:dyDescent="0.25">
      <c r="A44" s="50" t="s">
        <v>44</v>
      </c>
      <c r="B44" s="35">
        <v>2.9</v>
      </c>
      <c r="C44" s="35">
        <v>2.4</v>
      </c>
      <c r="D44" s="35">
        <v>0.5</v>
      </c>
      <c r="E44" s="35"/>
      <c r="F44" s="18">
        <v>43763</v>
      </c>
      <c r="G44" s="34">
        <v>43777</v>
      </c>
      <c r="H44" s="35"/>
      <c r="I44" s="14">
        <v>2020</v>
      </c>
    </row>
    <row r="45" spans="1:9" x14ac:dyDescent="0.25">
      <c r="A45" s="50" t="s">
        <v>44</v>
      </c>
      <c r="B45" s="35">
        <v>3.7</v>
      </c>
      <c r="C45" s="35">
        <v>2.9</v>
      </c>
      <c r="D45" s="35">
        <v>0.8</v>
      </c>
      <c r="E45" s="35"/>
      <c r="F45" s="18">
        <v>43788</v>
      </c>
      <c r="G45" s="34">
        <v>43805</v>
      </c>
      <c r="H45" s="35"/>
      <c r="I45" s="14">
        <v>2020</v>
      </c>
    </row>
    <row r="46" spans="1:9" x14ac:dyDescent="0.25">
      <c r="A46" s="50" t="s">
        <v>44</v>
      </c>
      <c r="B46" s="35">
        <v>3.3</v>
      </c>
      <c r="C46" s="35">
        <v>2.6</v>
      </c>
      <c r="D46" s="35">
        <v>0.7</v>
      </c>
      <c r="E46" s="35"/>
      <c r="F46" s="18">
        <v>43817</v>
      </c>
      <c r="G46" s="34">
        <v>43480</v>
      </c>
      <c r="H46" s="35"/>
      <c r="I46" s="14">
        <v>2020</v>
      </c>
    </row>
    <row r="47" spans="1:9" x14ac:dyDescent="0.25">
      <c r="A47" s="50" t="s">
        <v>44</v>
      </c>
      <c r="B47" s="35">
        <v>2.2999999999999998</v>
      </c>
      <c r="C47" s="35">
        <v>1.8</v>
      </c>
      <c r="D47" s="35">
        <v>0.5</v>
      </c>
      <c r="E47" s="35"/>
      <c r="F47" s="18">
        <v>43847</v>
      </c>
      <c r="G47" s="34">
        <v>43860</v>
      </c>
      <c r="H47" s="35"/>
      <c r="I47" s="14">
        <v>2020</v>
      </c>
    </row>
    <row r="48" spans="1:9" x14ac:dyDescent="0.25">
      <c r="A48" s="50" t="s">
        <v>44</v>
      </c>
      <c r="B48" s="35">
        <v>3.3</v>
      </c>
      <c r="C48" s="35">
        <v>2.8</v>
      </c>
      <c r="D48" s="35">
        <v>0.5</v>
      </c>
      <c r="E48" s="35"/>
      <c r="F48" s="18">
        <v>43872</v>
      </c>
      <c r="G48" s="34">
        <v>43887</v>
      </c>
      <c r="H48" s="35"/>
      <c r="I48" s="14">
        <v>2020</v>
      </c>
    </row>
    <row r="49" spans="1:9" x14ac:dyDescent="0.25">
      <c r="A49" s="50" t="s">
        <v>44</v>
      </c>
      <c r="B49" s="35">
        <v>1.7</v>
      </c>
      <c r="C49" s="35">
        <v>1.3</v>
      </c>
      <c r="D49" s="35">
        <v>0.4</v>
      </c>
      <c r="E49" s="35"/>
      <c r="F49" s="18">
        <v>43903</v>
      </c>
      <c r="G49" s="34">
        <v>43917</v>
      </c>
      <c r="H49" s="35"/>
      <c r="I49" s="14">
        <v>2020</v>
      </c>
    </row>
    <row r="50" spans="1:9" x14ac:dyDescent="0.25">
      <c r="A50" s="50" t="s">
        <v>44</v>
      </c>
      <c r="B50" s="35">
        <v>1.2</v>
      </c>
      <c r="C50" s="35">
        <v>0.9</v>
      </c>
      <c r="D50" s="35">
        <v>0.3</v>
      </c>
      <c r="E50" s="35"/>
      <c r="F50" s="18">
        <v>43931</v>
      </c>
      <c r="G50" s="34">
        <v>43950</v>
      </c>
      <c r="H50" s="35"/>
      <c r="I50" s="14">
        <v>2020</v>
      </c>
    </row>
    <row r="51" spans="1:9" x14ac:dyDescent="0.25">
      <c r="A51" s="50" t="s">
        <v>44</v>
      </c>
      <c r="B51" s="35">
        <v>1</v>
      </c>
      <c r="C51" s="35">
        <v>0.7</v>
      </c>
      <c r="D51" s="35">
        <v>0.3</v>
      </c>
      <c r="E51" s="35"/>
      <c r="F51" s="34">
        <v>43957</v>
      </c>
      <c r="G51" s="34">
        <v>43970</v>
      </c>
      <c r="H51" s="35"/>
      <c r="I51" s="14">
        <v>2020</v>
      </c>
    </row>
    <row r="52" spans="1:9" ht="15.75" thickBot="1" x14ac:dyDescent="0.3">
      <c r="A52" s="50" t="s">
        <v>44</v>
      </c>
      <c r="B52" s="56">
        <v>0.6</v>
      </c>
      <c r="C52" s="56">
        <v>0.6</v>
      </c>
      <c r="D52" s="56">
        <v>0</v>
      </c>
      <c r="E52" s="56"/>
      <c r="F52" s="57">
        <v>43985</v>
      </c>
      <c r="G52" s="57">
        <v>43999</v>
      </c>
      <c r="H52" s="56"/>
      <c r="I52" s="14">
        <v>2020</v>
      </c>
    </row>
    <row r="53" spans="1:9" x14ac:dyDescent="0.25">
      <c r="A53" s="19" t="s">
        <v>9</v>
      </c>
      <c r="B53" s="6">
        <f>COUNTA(B40:B52)</f>
        <v>13</v>
      </c>
      <c r="C53" s="6">
        <f t="shared" ref="C53:D53" si="4">COUNTA(C40:C52)</f>
        <v>13</v>
      </c>
      <c r="D53" s="6">
        <f t="shared" si="4"/>
        <v>13</v>
      </c>
      <c r="E53" s="6"/>
      <c r="F53" s="6"/>
      <c r="G53" s="6"/>
      <c r="H53" s="6"/>
      <c r="I53" s="13">
        <v>2020</v>
      </c>
    </row>
    <row r="54" spans="1:9" x14ac:dyDescent="0.25">
      <c r="A54" s="7" t="s">
        <v>10</v>
      </c>
      <c r="B54" s="4">
        <f>MINA(B40:B52)</f>
        <v>0.5</v>
      </c>
      <c r="C54" s="4">
        <f t="shared" ref="C54:D54" si="5">MINA(C40:C52)</f>
        <v>0.4</v>
      </c>
      <c r="D54" s="4">
        <f t="shared" si="5"/>
        <v>0</v>
      </c>
      <c r="E54" s="4"/>
      <c r="F54" s="4"/>
      <c r="G54" s="4"/>
      <c r="H54" s="4"/>
      <c r="I54" s="14">
        <v>2020</v>
      </c>
    </row>
    <row r="55" spans="1:9" x14ac:dyDescent="0.25">
      <c r="A55" s="7" t="s">
        <v>11</v>
      </c>
      <c r="B55" s="5">
        <f>AVERAGEA(B40:B52)</f>
        <v>1.8000000000000003</v>
      </c>
      <c r="C55" s="5">
        <f t="shared" ref="C55:D55" si="6">AVERAGEA(C40:C52)</f>
        <v>1.3923076923076925</v>
      </c>
      <c r="D55" s="5">
        <f t="shared" si="6"/>
        <v>0.40769230769230769</v>
      </c>
      <c r="E55" s="5"/>
      <c r="F55" s="4"/>
      <c r="G55" s="4"/>
      <c r="H55" s="4"/>
      <c r="I55" s="14">
        <v>2020</v>
      </c>
    </row>
    <row r="56" spans="1:9" ht="15.75" thickBot="1" x14ac:dyDescent="0.3">
      <c r="A56" s="8" t="s">
        <v>12</v>
      </c>
      <c r="B56" s="9">
        <f>MAXA(B40:B52)</f>
        <v>3.7</v>
      </c>
      <c r="C56" s="9">
        <f t="shared" ref="C56:D56" si="7">MAXA(C40:C52)</f>
        <v>2.9</v>
      </c>
      <c r="D56" s="9">
        <f t="shared" si="7"/>
        <v>0.8</v>
      </c>
      <c r="E56" s="9"/>
      <c r="F56" s="9"/>
      <c r="G56" s="9"/>
      <c r="H56" s="9"/>
      <c r="I56" s="15">
        <v>2020</v>
      </c>
    </row>
    <row r="57" spans="1:9" x14ac:dyDescent="0.25">
      <c r="A57" s="50" t="s">
        <v>49</v>
      </c>
      <c r="B57" s="61">
        <v>0.1</v>
      </c>
      <c r="C57" s="61">
        <v>0.1</v>
      </c>
      <c r="D57" s="61" t="s">
        <v>48</v>
      </c>
      <c r="E57" s="61" t="s">
        <v>51</v>
      </c>
      <c r="F57" s="62">
        <v>44014</v>
      </c>
      <c r="G57" s="62">
        <v>44027</v>
      </c>
      <c r="H57" s="61"/>
      <c r="I57" s="14">
        <v>2021</v>
      </c>
    </row>
    <row r="58" spans="1:9" x14ac:dyDescent="0.25">
      <c r="A58" s="68" t="s">
        <v>49</v>
      </c>
      <c r="B58" s="58">
        <v>0.1</v>
      </c>
      <c r="C58" s="58" t="s">
        <v>48</v>
      </c>
      <c r="D58" s="58">
        <v>0.1</v>
      </c>
      <c r="E58" s="58"/>
      <c r="F58" s="59">
        <v>44041</v>
      </c>
      <c r="G58" s="60">
        <v>44056</v>
      </c>
      <c r="H58" s="58"/>
      <c r="I58" s="14">
        <v>2021</v>
      </c>
    </row>
    <row r="59" spans="1:9" x14ac:dyDescent="0.25">
      <c r="A59" s="68" t="s">
        <v>49</v>
      </c>
      <c r="B59" s="35">
        <v>0.8</v>
      </c>
      <c r="C59" s="35">
        <v>0.7</v>
      </c>
      <c r="D59" s="35">
        <v>0.1</v>
      </c>
      <c r="E59" s="35"/>
      <c r="F59" s="18">
        <v>44067</v>
      </c>
      <c r="G59" s="34">
        <v>44082</v>
      </c>
      <c r="H59" s="35"/>
      <c r="I59" s="14">
        <v>2021</v>
      </c>
    </row>
    <row r="60" spans="1:9" x14ac:dyDescent="0.25">
      <c r="A60" s="68" t="s">
        <v>49</v>
      </c>
      <c r="B60" s="35">
        <v>1.3</v>
      </c>
      <c r="C60" s="35">
        <v>0.7</v>
      </c>
      <c r="D60" s="35">
        <v>0.6</v>
      </c>
      <c r="E60" s="35"/>
      <c r="F60" s="18">
        <v>44097</v>
      </c>
      <c r="G60" s="34">
        <v>44112</v>
      </c>
      <c r="H60" s="35"/>
      <c r="I60" s="14">
        <v>2021</v>
      </c>
    </row>
    <row r="61" spans="1:9" x14ac:dyDescent="0.25">
      <c r="A61" s="68" t="s">
        <v>49</v>
      </c>
      <c r="B61" s="35">
        <v>0.9</v>
      </c>
      <c r="C61" s="35">
        <v>0.7</v>
      </c>
      <c r="D61" s="35">
        <v>0.2</v>
      </c>
      <c r="E61" s="35"/>
      <c r="F61" s="18">
        <v>44124</v>
      </c>
      <c r="G61" s="34">
        <v>44139</v>
      </c>
      <c r="H61" s="35"/>
      <c r="I61" s="14">
        <v>2021</v>
      </c>
    </row>
    <row r="62" spans="1:9" x14ac:dyDescent="0.25">
      <c r="A62" s="68" t="s">
        <v>49</v>
      </c>
      <c r="B62" s="35">
        <v>1.2</v>
      </c>
      <c r="C62" s="35">
        <v>0.8</v>
      </c>
      <c r="D62" s="35">
        <v>0.4</v>
      </c>
      <c r="E62" s="35"/>
      <c r="F62" s="18">
        <v>44154</v>
      </c>
      <c r="G62" s="34">
        <v>44167</v>
      </c>
      <c r="H62" s="35"/>
      <c r="I62" s="14">
        <v>2021</v>
      </c>
    </row>
    <row r="63" spans="1:9" x14ac:dyDescent="0.25">
      <c r="A63" s="68" t="s">
        <v>49</v>
      </c>
      <c r="B63" s="35">
        <v>1.5</v>
      </c>
      <c r="C63" s="35">
        <v>1</v>
      </c>
      <c r="D63" s="35">
        <v>0.5</v>
      </c>
      <c r="E63" s="35"/>
      <c r="F63" s="18">
        <v>44186</v>
      </c>
      <c r="G63" s="34">
        <v>44208</v>
      </c>
      <c r="H63" s="35"/>
      <c r="I63" s="14">
        <v>2021</v>
      </c>
    </row>
    <row r="64" spans="1:9" x14ac:dyDescent="0.25">
      <c r="A64" s="68" t="s">
        <v>49</v>
      </c>
      <c r="B64" s="35">
        <v>1.4</v>
      </c>
      <c r="C64" s="35">
        <v>0.9</v>
      </c>
      <c r="D64" s="35">
        <v>0.5</v>
      </c>
      <c r="E64" s="35"/>
      <c r="F64" s="18">
        <v>44551</v>
      </c>
      <c r="G64" s="34">
        <v>44225</v>
      </c>
      <c r="H64" s="35"/>
      <c r="I64" s="14">
        <v>2021</v>
      </c>
    </row>
    <row r="65" spans="1:9" x14ac:dyDescent="0.25">
      <c r="A65" s="68" t="s">
        <v>49</v>
      </c>
      <c r="B65" s="35">
        <v>1.9</v>
      </c>
      <c r="C65" s="35">
        <v>1.5</v>
      </c>
      <c r="D65" s="35">
        <v>0.4</v>
      </c>
      <c r="E65" s="35"/>
      <c r="F65" s="18">
        <v>44236</v>
      </c>
      <c r="G65" s="34">
        <v>44251</v>
      </c>
      <c r="H65" s="35"/>
      <c r="I65" s="14">
        <v>2021</v>
      </c>
    </row>
    <row r="66" spans="1:9" x14ac:dyDescent="0.25">
      <c r="A66" s="67" t="s">
        <v>49</v>
      </c>
      <c r="B66" s="35">
        <v>1</v>
      </c>
      <c r="C66" s="35">
        <v>0.8</v>
      </c>
      <c r="D66" s="35">
        <v>0.2</v>
      </c>
      <c r="E66" s="35"/>
      <c r="F66" s="18">
        <v>44265</v>
      </c>
      <c r="G66" s="34">
        <v>44280</v>
      </c>
      <c r="H66" s="35"/>
      <c r="I66" s="14">
        <v>2021</v>
      </c>
    </row>
    <row r="67" spans="1:9" x14ac:dyDescent="0.25">
      <c r="A67" s="68" t="s">
        <v>49</v>
      </c>
      <c r="B67" s="35">
        <v>0.6</v>
      </c>
      <c r="C67" s="35">
        <v>0.5</v>
      </c>
      <c r="D67" s="35">
        <v>0.1</v>
      </c>
      <c r="E67" s="35"/>
      <c r="F67" s="18">
        <v>44294</v>
      </c>
      <c r="G67" s="34">
        <v>44308</v>
      </c>
      <c r="H67" s="35"/>
      <c r="I67" s="14">
        <v>2021</v>
      </c>
    </row>
    <row r="68" spans="1:9" x14ac:dyDescent="0.25">
      <c r="A68" s="68" t="s">
        <v>49</v>
      </c>
      <c r="B68" s="35">
        <v>1.3</v>
      </c>
      <c r="C68" s="35">
        <v>1.1000000000000001</v>
      </c>
      <c r="D68" s="35">
        <v>0.2</v>
      </c>
      <c r="E68" s="35"/>
      <c r="F68" s="34">
        <v>44321</v>
      </c>
      <c r="G68" s="34">
        <v>44336</v>
      </c>
      <c r="H68" s="35"/>
      <c r="I68" s="14">
        <v>2021</v>
      </c>
    </row>
    <row r="69" spans="1:9" ht="15.75" thickBot="1" x14ac:dyDescent="0.3">
      <c r="A69" s="66" t="s">
        <v>49</v>
      </c>
      <c r="B69" s="56">
        <v>1.5</v>
      </c>
      <c r="C69" s="56">
        <v>0.9</v>
      </c>
      <c r="D69" s="56">
        <v>0.6</v>
      </c>
      <c r="E69" s="56"/>
      <c r="F69" s="57">
        <v>44349</v>
      </c>
      <c r="G69" s="57">
        <v>44364</v>
      </c>
      <c r="H69" s="56"/>
      <c r="I69" s="14">
        <v>2021</v>
      </c>
    </row>
    <row r="70" spans="1:9" x14ac:dyDescent="0.25">
      <c r="A70" s="19" t="s">
        <v>9</v>
      </c>
      <c r="B70" s="6">
        <f>COUNTA(B57:B69)</f>
        <v>13</v>
      </c>
      <c r="C70" s="6">
        <f t="shared" ref="C70:D70" si="8">COUNTA(C57:C69)</f>
        <v>13</v>
      </c>
      <c r="D70" s="6">
        <f t="shared" si="8"/>
        <v>13</v>
      </c>
      <c r="E70" s="6"/>
      <c r="F70" s="6"/>
      <c r="G70" s="6"/>
      <c r="H70" s="6"/>
      <c r="I70" s="13">
        <v>2021</v>
      </c>
    </row>
    <row r="71" spans="1:9" x14ac:dyDescent="0.25">
      <c r="A71" s="7" t="s">
        <v>10</v>
      </c>
      <c r="B71" s="4">
        <f>MINA(B57:B69)</f>
        <v>0.1</v>
      </c>
      <c r="C71" s="4">
        <f t="shared" ref="C71:D71" si="9">MINA(C57:C69)</f>
        <v>0</v>
      </c>
      <c r="D71" s="4">
        <f t="shared" si="9"/>
        <v>0</v>
      </c>
      <c r="E71" s="4"/>
      <c r="F71" s="4"/>
      <c r="G71" s="4"/>
      <c r="H71" s="4"/>
      <c r="I71" s="14">
        <v>2021</v>
      </c>
    </row>
    <row r="72" spans="1:9" x14ac:dyDescent="0.25">
      <c r="A72" s="7" t="s">
        <v>11</v>
      </c>
      <c r="B72" s="5">
        <f>AVERAGEA(B57:B69)</f>
        <v>1.0461538461538462</v>
      </c>
      <c r="C72" s="5">
        <f t="shared" ref="C72:D72" si="10">AVERAGEA(C57:C69)</f>
        <v>0.74615384615384628</v>
      </c>
      <c r="D72" s="5">
        <f t="shared" si="10"/>
        <v>0.30000000000000004</v>
      </c>
      <c r="E72" s="5"/>
      <c r="F72" s="4"/>
      <c r="G72" s="4"/>
      <c r="H72" s="4"/>
      <c r="I72" s="14">
        <v>2021</v>
      </c>
    </row>
    <row r="73" spans="1:9" ht="15.75" thickBot="1" x14ac:dyDescent="0.3">
      <c r="A73" s="8" t="s">
        <v>12</v>
      </c>
      <c r="B73" s="9">
        <f>MAXA(B57:B69)</f>
        <v>1.9</v>
      </c>
      <c r="C73" s="9">
        <f t="shared" ref="C73:D73" si="11">MAXA(C57:C69)</f>
        <v>1.5</v>
      </c>
      <c r="D73" s="9">
        <f t="shared" si="11"/>
        <v>0.6</v>
      </c>
      <c r="E73" s="9"/>
      <c r="F73" s="9"/>
      <c r="G73" s="9"/>
      <c r="H73" s="9"/>
      <c r="I73" s="15">
        <v>2021</v>
      </c>
    </row>
    <row r="74" spans="1:9" x14ac:dyDescent="0.25">
      <c r="A74" s="50" t="s">
        <v>49</v>
      </c>
      <c r="B74" s="61">
        <v>0.1</v>
      </c>
      <c r="C74" s="61">
        <v>0.1</v>
      </c>
      <c r="D74" s="61" t="s">
        <v>48</v>
      </c>
      <c r="E74" s="61"/>
      <c r="F74" s="62">
        <v>44378</v>
      </c>
      <c r="G74" s="62">
        <v>44389</v>
      </c>
      <c r="H74" s="61"/>
      <c r="I74" s="14">
        <v>2022</v>
      </c>
    </row>
    <row r="75" spans="1:9" x14ac:dyDescent="0.25">
      <c r="A75" s="68" t="s">
        <v>49</v>
      </c>
      <c r="B75" s="58">
        <v>0.4</v>
      </c>
      <c r="C75" s="58">
        <v>0.3</v>
      </c>
      <c r="D75" s="58">
        <v>0.1</v>
      </c>
      <c r="E75" s="58"/>
      <c r="F75" s="59">
        <v>44405</v>
      </c>
      <c r="G75" s="60">
        <v>44419</v>
      </c>
      <c r="H75" s="58"/>
      <c r="I75" s="14">
        <v>2022</v>
      </c>
    </row>
    <row r="76" spans="1:9" x14ac:dyDescent="0.25">
      <c r="A76" s="68" t="s">
        <v>49</v>
      </c>
      <c r="B76" s="35">
        <v>0.6</v>
      </c>
      <c r="C76" s="35">
        <v>0.4</v>
      </c>
      <c r="D76" s="35">
        <v>0.2</v>
      </c>
      <c r="E76" s="35"/>
      <c r="F76" s="18">
        <v>44433</v>
      </c>
      <c r="G76" s="34">
        <v>44446</v>
      </c>
      <c r="H76" s="35"/>
      <c r="I76" s="14">
        <v>2022</v>
      </c>
    </row>
    <row r="77" spans="1:9" x14ac:dyDescent="0.25">
      <c r="A77" s="68" t="s">
        <v>49</v>
      </c>
      <c r="B77" s="35">
        <v>0.5</v>
      </c>
      <c r="C77" s="35">
        <v>0.3</v>
      </c>
      <c r="D77" s="35">
        <v>0.2</v>
      </c>
      <c r="E77" s="35"/>
      <c r="F77" s="18">
        <v>44461</v>
      </c>
      <c r="G77" s="34">
        <v>44475</v>
      </c>
      <c r="H77" s="35"/>
      <c r="I77" s="14">
        <v>2022</v>
      </c>
    </row>
    <row r="78" spans="1:9" x14ac:dyDescent="0.25">
      <c r="A78" s="68" t="s">
        <v>49</v>
      </c>
      <c r="B78" s="35">
        <v>0.4</v>
      </c>
      <c r="C78" s="35">
        <v>0.2</v>
      </c>
      <c r="D78" s="35">
        <v>0.2</v>
      </c>
      <c r="E78" s="35"/>
      <c r="F78" s="18">
        <v>44490</v>
      </c>
      <c r="G78" s="34">
        <v>44502</v>
      </c>
      <c r="H78" s="35"/>
      <c r="I78" s="14">
        <v>2022</v>
      </c>
    </row>
    <row r="79" spans="1:9" x14ac:dyDescent="0.25">
      <c r="A79" s="68" t="s">
        <v>49</v>
      </c>
      <c r="B79" s="35">
        <v>1.3</v>
      </c>
      <c r="C79" s="35">
        <v>0.6</v>
      </c>
      <c r="D79" s="35">
        <v>0.7</v>
      </c>
      <c r="E79" s="35"/>
      <c r="F79" s="18">
        <v>44517</v>
      </c>
      <c r="G79" s="34">
        <v>44532</v>
      </c>
      <c r="H79" s="35"/>
      <c r="I79" s="14">
        <v>2022</v>
      </c>
    </row>
    <row r="80" spans="1:9" x14ac:dyDescent="0.25">
      <c r="A80" s="68" t="s">
        <v>49</v>
      </c>
      <c r="B80" s="35">
        <v>1.8</v>
      </c>
      <c r="C80" s="35">
        <v>1.2</v>
      </c>
      <c r="D80" s="35">
        <v>0.6</v>
      </c>
      <c r="E80" s="35"/>
      <c r="F80" s="18">
        <v>44545</v>
      </c>
      <c r="G80" s="34">
        <v>44578</v>
      </c>
      <c r="H80" s="35"/>
      <c r="I80" s="14">
        <v>2022</v>
      </c>
    </row>
    <row r="81" spans="1:9" x14ac:dyDescent="0.25">
      <c r="A81" s="68" t="s">
        <v>49</v>
      </c>
      <c r="B81" s="35">
        <v>1.5</v>
      </c>
      <c r="C81" s="35">
        <v>0.8</v>
      </c>
      <c r="D81" s="35">
        <v>0.7</v>
      </c>
      <c r="E81" s="35"/>
      <c r="F81" s="18">
        <v>44573</v>
      </c>
      <c r="G81" s="34">
        <v>44592</v>
      </c>
      <c r="H81" s="35"/>
      <c r="I81" s="14">
        <v>2022</v>
      </c>
    </row>
    <row r="82" spans="1:9" x14ac:dyDescent="0.25">
      <c r="A82" s="68" t="s">
        <v>49</v>
      </c>
      <c r="B82" s="35">
        <v>0.9</v>
      </c>
      <c r="C82" s="35">
        <v>0.8</v>
      </c>
      <c r="D82" s="35">
        <v>0.1</v>
      </c>
      <c r="E82" s="35"/>
      <c r="F82" s="18">
        <v>44630</v>
      </c>
      <c r="G82" s="34">
        <v>44652</v>
      </c>
      <c r="H82" s="35"/>
      <c r="I82" s="14">
        <v>2022</v>
      </c>
    </row>
    <row r="83" spans="1:9" x14ac:dyDescent="0.25">
      <c r="A83" s="67" t="s">
        <v>49</v>
      </c>
      <c r="B83" s="35">
        <v>2.2000000000000002</v>
      </c>
      <c r="C83" s="35">
        <v>1.1000000000000001</v>
      </c>
      <c r="D83" s="35">
        <v>1.1000000000000001</v>
      </c>
      <c r="E83" s="35"/>
      <c r="F83" s="18">
        <v>44659</v>
      </c>
      <c r="G83" s="34">
        <v>44678</v>
      </c>
      <c r="H83" s="35"/>
      <c r="I83" s="14">
        <v>2022</v>
      </c>
    </row>
    <row r="84" spans="1:9" x14ac:dyDescent="0.25">
      <c r="A84" s="68" t="s">
        <v>49</v>
      </c>
      <c r="B84" s="35">
        <v>0.6</v>
      </c>
      <c r="C84" s="35">
        <v>0.4</v>
      </c>
      <c r="D84" s="35">
        <v>0.2</v>
      </c>
      <c r="E84" s="35"/>
      <c r="F84" s="18">
        <v>44686</v>
      </c>
      <c r="G84" s="34">
        <v>44699</v>
      </c>
      <c r="H84" s="35"/>
      <c r="I84" s="14">
        <v>2022</v>
      </c>
    </row>
    <row r="85" spans="1:9" ht="15.75" thickBot="1" x14ac:dyDescent="0.3">
      <c r="A85" s="68" t="s">
        <v>49</v>
      </c>
      <c r="B85" s="35">
        <v>0.2</v>
      </c>
      <c r="C85" s="35">
        <v>0.2</v>
      </c>
      <c r="D85" s="35">
        <v>0</v>
      </c>
      <c r="E85" s="35"/>
      <c r="F85" s="34">
        <v>44713</v>
      </c>
      <c r="G85" s="34">
        <v>44732</v>
      </c>
      <c r="H85" s="35"/>
      <c r="I85" s="14">
        <v>2022</v>
      </c>
    </row>
    <row r="86" spans="1:9" x14ac:dyDescent="0.25">
      <c r="A86" s="19" t="s">
        <v>9</v>
      </c>
      <c r="B86" s="6">
        <f>COUNTA(B74:B85)</f>
        <v>12</v>
      </c>
      <c r="C86" s="6">
        <f>COUNTA(C74:C85)</f>
        <v>12</v>
      </c>
      <c r="D86" s="6">
        <f>COUNTA(D74:D85)</f>
        <v>12</v>
      </c>
      <c r="E86" s="6"/>
      <c r="F86" s="6"/>
      <c r="G86" s="6"/>
      <c r="H86" s="6"/>
      <c r="I86" s="13">
        <v>2022</v>
      </c>
    </row>
    <row r="87" spans="1:9" x14ac:dyDescent="0.25">
      <c r="A87" s="7" t="s">
        <v>10</v>
      </c>
      <c r="B87" s="4">
        <f>MINA(B74:B85)</f>
        <v>0.1</v>
      </c>
      <c r="C87" s="4">
        <f>MINA(C74:C85)</f>
        <v>0.1</v>
      </c>
      <c r="D87" s="4">
        <f>MINA(D74:D85)</f>
        <v>0</v>
      </c>
      <c r="E87" s="4"/>
      <c r="F87" s="4"/>
      <c r="G87" s="4"/>
      <c r="H87" s="4"/>
      <c r="I87" s="14">
        <v>2022</v>
      </c>
    </row>
    <row r="88" spans="1:9" x14ac:dyDescent="0.25">
      <c r="A88" s="7" t="s">
        <v>11</v>
      </c>
      <c r="B88" s="5">
        <f>AVERAGEA(B74:B85)</f>
        <v>0.87499999999999989</v>
      </c>
      <c r="C88" s="5">
        <f>AVERAGEA(C74:C85)</f>
        <v>0.53333333333333333</v>
      </c>
      <c r="D88" s="5">
        <f>AVERAGEA(D74:D85)</f>
        <v>0.34166666666666673</v>
      </c>
      <c r="E88" s="5"/>
      <c r="F88" s="4"/>
      <c r="G88" s="4"/>
      <c r="H88" s="4"/>
      <c r="I88" s="14">
        <v>2022</v>
      </c>
    </row>
    <row r="89" spans="1:9" ht="15.75" thickBot="1" x14ac:dyDescent="0.3">
      <c r="A89" s="8" t="s">
        <v>12</v>
      </c>
      <c r="B89" s="9">
        <f>MAXA(B74:B85)</f>
        <v>2.2000000000000002</v>
      </c>
      <c r="C89" s="9">
        <f>MAXA(C74:C85)</f>
        <v>1.2</v>
      </c>
      <c r="D89" s="9">
        <f>MAXA(D74:D85)</f>
        <v>1.1000000000000001</v>
      </c>
      <c r="E89" s="9"/>
      <c r="F89" s="9"/>
      <c r="G89" s="9"/>
      <c r="H89" s="9"/>
      <c r="I89" s="15">
        <v>2022</v>
      </c>
    </row>
    <row r="90" spans="1:9" x14ac:dyDescent="0.25">
      <c r="A90" s="50" t="s">
        <v>49</v>
      </c>
      <c r="B90" s="61">
        <v>0.2</v>
      </c>
      <c r="C90" s="61">
        <v>0.2</v>
      </c>
      <c r="D90" s="61">
        <v>0</v>
      </c>
      <c r="E90" s="61"/>
      <c r="F90" s="62">
        <v>44742</v>
      </c>
      <c r="G90" s="62">
        <v>44761</v>
      </c>
      <c r="H90" s="61"/>
      <c r="I90" s="14">
        <v>2023</v>
      </c>
    </row>
    <row r="91" spans="1:9" x14ac:dyDescent="0.25">
      <c r="A91" s="68" t="s">
        <v>49</v>
      </c>
      <c r="B91" s="77">
        <v>0.4</v>
      </c>
      <c r="C91" s="77">
        <v>0.1</v>
      </c>
      <c r="D91" s="77">
        <v>0.3</v>
      </c>
      <c r="E91" s="58"/>
      <c r="F91" s="59">
        <v>44769</v>
      </c>
      <c r="G91" s="60">
        <v>44789</v>
      </c>
      <c r="H91" s="58"/>
      <c r="I91" s="14">
        <v>2023</v>
      </c>
    </row>
    <row r="92" spans="1:9" x14ac:dyDescent="0.25">
      <c r="A92" s="68" t="s">
        <v>49</v>
      </c>
      <c r="B92" s="35">
        <v>0.2</v>
      </c>
      <c r="C92" s="35">
        <v>0.1</v>
      </c>
      <c r="D92" s="35">
        <v>0.1</v>
      </c>
      <c r="E92" s="35"/>
      <c r="F92" s="18">
        <v>44796</v>
      </c>
      <c r="G92" s="34">
        <v>44810</v>
      </c>
      <c r="H92" s="35"/>
      <c r="I92" s="14">
        <v>2023</v>
      </c>
    </row>
    <row r="93" spans="1:9" x14ac:dyDescent="0.25">
      <c r="A93" s="68" t="s">
        <v>49</v>
      </c>
      <c r="B93" s="35">
        <v>0.4</v>
      </c>
      <c r="C93" s="35">
        <v>0.1</v>
      </c>
      <c r="D93" s="35">
        <v>0.3</v>
      </c>
      <c r="E93" s="35"/>
      <c r="F93" s="18">
        <v>44826</v>
      </c>
      <c r="G93" s="34">
        <v>44841</v>
      </c>
      <c r="H93" s="35"/>
      <c r="I93" s="14">
        <v>2023</v>
      </c>
    </row>
    <row r="94" spans="1:9" x14ac:dyDescent="0.25">
      <c r="A94" s="68" t="s">
        <v>49</v>
      </c>
      <c r="B94" s="35">
        <v>1.1000000000000001</v>
      </c>
      <c r="C94" s="35">
        <v>0.6</v>
      </c>
      <c r="D94" s="35">
        <v>0.4</v>
      </c>
      <c r="E94" s="35"/>
      <c r="F94" s="18">
        <v>44854</v>
      </c>
      <c r="G94" s="34">
        <v>44867</v>
      </c>
      <c r="H94" s="35"/>
      <c r="I94" s="14">
        <v>2023</v>
      </c>
    </row>
    <row r="95" spans="1:9" x14ac:dyDescent="0.25">
      <c r="A95" s="68" t="s">
        <v>49</v>
      </c>
      <c r="B95" s="35">
        <v>1.5</v>
      </c>
      <c r="C95" s="35">
        <v>0.5</v>
      </c>
      <c r="D95" s="35">
        <v>1</v>
      </c>
      <c r="E95" s="35"/>
      <c r="F95" s="18">
        <v>44881</v>
      </c>
      <c r="G95" s="34">
        <v>44903</v>
      </c>
      <c r="H95" s="35"/>
      <c r="I95" s="14">
        <v>2023</v>
      </c>
    </row>
    <row r="96" spans="1:9" x14ac:dyDescent="0.25">
      <c r="A96" s="68" t="s">
        <v>49</v>
      </c>
      <c r="B96" s="35">
        <v>1.2</v>
      </c>
      <c r="C96" s="35">
        <v>0.8</v>
      </c>
      <c r="D96" s="35">
        <v>0.4</v>
      </c>
      <c r="E96" s="35"/>
      <c r="F96" s="18">
        <v>44909</v>
      </c>
      <c r="G96" s="34">
        <v>44917</v>
      </c>
      <c r="H96" s="35"/>
      <c r="I96" s="14">
        <v>2023</v>
      </c>
    </row>
    <row r="97" spans="1:9" x14ac:dyDescent="0.25">
      <c r="A97" s="68" t="s">
        <v>49</v>
      </c>
      <c r="B97" s="35">
        <v>1.4</v>
      </c>
      <c r="C97" s="35">
        <v>0.7</v>
      </c>
      <c r="D97" s="35">
        <v>0.7</v>
      </c>
      <c r="E97" s="35"/>
      <c r="F97" s="18">
        <v>44939</v>
      </c>
      <c r="G97" s="34">
        <v>44956</v>
      </c>
      <c r="H97" s="35"/>
      <c r="I97" s="14">
        <v>2023</v>
      </c>
    </row>
    <row r="98" spans="1:9" x14ac:dyDescent="0.25">
      <c r="A98" s="68" t="s">
        <v>49</v>
      </c>
      <c r="B98" s="35">
        <v>1.2</v>
      </c>
      <c r="C98" s="35">
        <v>0.7</v>
      </c>
      <c r="D98" s="35">
        <v>0.5</v>
      </c>
      <c r="E98" s="35"/>
      <c r="F98" s="18">
        <v>44966</v>
      </c>
      <c r="G98" s="34">
        <v>44988</v>
      </c>
      <c r="H98" s="35"/>
      <c r="I98" s="14">
        <v>2023</v>
      </c>
    </row>
    <row r="99" spans="1:9" x14ac:dyDescent="0.25">
      <c r="A99" s="67" t="s">
        <v>49</v>
      </c>
      <c r="B99" s="35">
        <v>1.1000000000000001</v>
      </c>
      <c r="C99" s="35">
        <v>0.6</v>
      </c>
      <c r="D99" s="35">
        <v>0.5</v>
      </c>
      <c r="E99" s="35"/>
      <c r="F99" s="18">
        <v>45021</v>
      </c>
      <c r="G99" s="34">
        <v>45043</v>
      </c>
      <c r="H99" s="35"/>
      <c r="I99" s="14">
        <v>2023</v>
      </c>
    </row>
    <row r="100" spans="1:9" x14ac:dyDescent="0.25">
      <c r="A100" s="68" t="s">
        <v>49</v>
      </c>
      <c r="B100" s="35">
        <v>0.8</v>
      </c>
      <c r="C100" s="35">
        <v>0.5</v>
      </c>
      <c r="D100" s="35">
        <v>0.3</v>
      </c>
      <c r="E100" s="35"/>
      <c r="F100" s="18">
        <v>45049</v>
      </c>
      <c r="G100" s="34">
        <v>45069</v>
      </c>
      <c r="H100" s="35"/>
      <c r="I100" s="14">
        <v>2023</v>
      </c>
    </row>
    <row r="101" spans="1:9" ht="15.75" thickBot="1" x14ac:dyDescent="0.3">
      <c r="A101" s="68" t="s">
        <v>49</v>
      </c>
      <c r="B101" s="35">
        <v>0.5</v>
      </c>
      <c r="C101" s="35">
        <v>0.2</v>
      </c>
      <c r="D101" s="35">
        <v>0.3</v>
      </c>
      <c r="E101" s="35"/>
      <c r="F101" s="34">
        <v>45077</v>
      </c>
      <c r="G101" s="34">
        <v>45091</v>
      </c>
      <c r="H101" s="35"/>
      <c r="I101" s="14">
        <v>2023</v>
      </c>
    </row>
    <row r="102" spans="1:9" x14ac:dyDescent="0.25">
      <c r="A102" s="19" t="s">
        <v>9</v>
      </c>
      <c r="B102" s="6">
        <f>COUNTA(B90:B101)</f>
        <v>12</v>
      </c>
      <c r="C102" s="6">
        <f>COUNTA(C90:C101)</f>
        <v>12</v>
      </c>
      <c r="D102" s="6">
        <f>COUNTA(D90:D101)</f>
        <v>12</v>
      </c>
      <c r="E102" s="6"/>
      <c r="F102" s="6"/>
      <c r="G102" s="6"/>
      <c r="H102" s="6"/>
      <c r="I102" s="13">
        <v>2023</v>
      </c>
    </row>
    <row r="103" spans="1:9" x14ac:dyDescent="0.25">
      <c r="A103" s="7" t="s">
        <v>10</v>
      </c>
      <c r="B103" s="4">
        <f>MINA(B90:B101)</f>
        <v>0.2</v>
      </c>
      <c r="C103" s="4">
        <f>MINA(C90:C101)</f>
        <v>0.1</v>
      </c>
      <c r="D103" s="4">
        <f>MINA(D90:D101)</f>
        <v>0</v>
      </c>
      <c r="E103" s="4"/>
      <c r="F103" s="4"/>
      <c r="G103" s="4"/>
      <c r="H103" s="4"/>
      <c r="I103" s="14">
        <v>2023</v>
      </c>
    </row>
    <row r="104" spans="1:9" x14ac:dyDescent="0.25">
      <c r="A104" s="7" t="s">
        <v>11</v>
      </c>
      <c r="B104" s="5">
        <f>AVERAGEA(B90:B101)</f>
        <v>0.83333333333333348</v>
      </c>
      <c r="C104" s="5">
        <f>AVERAGEA(C90:C101)</f>
        <v>0.42500000000000004</v>
      </c>
      <c r="D104" s="5">
        <f>AVERAGEA(D90:D101)</f>
        <v>0.39999999999999997</v>
      </c>
      <c r="E104" s="5"/>
      <c r="F104" s="4"/>
      <c r="G104" s="4"/>
      <c r="H104" s="4"/>
      <c r="I104" s="14">
        <v>2023</v>
      </c>
    </row>
    <row r="105" spans="1:9" ht="15.75" thickBot="1" x14ac:dyDescent="0.3">
      <c r="A105" s="8" t="s">
        <v>12</v>
      </c>
      <c r="B105" s="9">
        <f>MAXA(B90:B101)</f>
        <v>1.5</v>
      </c>
      <c r="C105" s="9">
        <f>MAXA(C90:C101)</f>
        <v>0.8</v>
      </c>
      <c r="D105" s="9">
        <f>MAXA(D90:D101)</f>
        <v>1</v>
      </c>
      <c r="E105" s="9"/>
      <c r="F105" s="9"/>
      <c r="G105" s="9"/>
      <c r="H105" s="9"/>
      <c r="I105" s="15">
        <v>2023</v>
      </c>
    </row>
    <row r="106" spans="1:9" x14ac:dyDescent="0.25">
      <c r="A106" s="50" t="s">
        <v>49</v>
      </c>
      <c r="B106" s="61">
        <v>0.4</v>
      </c>
      <c r="C106" s="61">
        <v>0</v>
      </c>
      <c r="D106" s="61">
        <v>0.4</v>
      </c>
      <c r="E106" s="61"/>
      <c r="F106" s="62">
        <v>45106</v>
      </c>
      <c r="G106" s="62">
        <v>45121</v>
      </c>
      <c r="H106" s="61"/>
      <c r="I106" s="14">
        <v>2024</v>
      </c>
    </row>
    <row r="107" spans="1:9" x14ac:dyDescent="0.25">
      <c r="A107" s="68" t="s">
        <v>49</v>
      </c>
      <c r="B107" s="77">
        <v>0.2</v>
      </c>
      <c r="C107" s="77">
        <v>0</v>
      </c>
      <c r="D107" s="77">
        <v>0.2</v>
      </c>
      <c r="E107" s="58"/>
      <c r="F107" s="59">
        <v>45134</v>
      </c>
      <c r="G107" s="60">
        <v>45154</v>
      </c>
      <c r="H107" s="58"/>
      <c r="I107" s="14">
        <v>2024</v>
      </c>
    </row>
    <row r="108" spans="1:9" x14ac:dyDescent="0.25">
      <c r="A108" s="68" t="s">
        <v>49</v>
      </c>
      <c r="B108" s="35">
        <v>0.4</v>
      </c>
      <c r="C108" s="35">
        <v>0.2</v>
      </c>
      <c r="D108" s="35">
        <v>0.2</v>
      </c>
      <c r="E108" s="35"/>
      <c r="F108" s="18">
        <v>45160</v>
      </c>
      <c r="G108" s="34">
        <v>45173</v>
      </c>
      <c r="H108" s="35"/>
      <c r="I108" s="14">
        <v>2024</v>
      </c>
    </row>
    <row r="109" spans="1:9" x14ac:dyDescent="0.25">
      <c r="A109" s="68" t="s">
        <v>49</v>
      </c>
      <c r="B109" s="35">
        <v>0.5</v>
      </c>
      <c r="C109" s="35">
        <v>0.2</v>
      </c>
      <c r="D109" s="35">
        <v>0.3</v>
      </c>
      <c r="E109" s="35"/>
      <c r="F109" s="18">
        <v>45189</v>
      </c>
      <c r="G109" s="34">
        <v>45209</v>
      </c>
      <c r="H109" s="35"/>
      <c r="I109" s="14">
        <v>2024</v>
      </c>
    </row>
    <row r="110" spans="1:9" x14ac:dyDescent="0.25">
      <c r="A110" s="68" t="s">
        <v>49</v>
      </c>
      <c r="B110" s="35">
        <v>0.5</v>
      </c>
      <c r="C110" s="35">
        <v>0.4</v>
      </c>
      <c r="D110" s="35">
        <v>0.1</v>
      </c>
      <c r="E110" s="35"/>
      <c r="F110" s="18">
        <v>45189</v>
      </c>
      <c r="G110" s="34">
        <v>45207</v>
      </c>
      <c r="H110" s="35"/>
      <c r="I110" s="14">
        <v>2024</v>
      </c>
    </row>
    <row r="111" spans="1:9" x14ac:dyDescent="0.25">
      <c r="A111" s="68" t="s">
        <v>49</v>
      </c>
      <c r="B111" s="35">
        <v>0.3</v>
      </c>
      <c r="C111" s="35">
        <v>0.2</v>
      </c>
      <c r="D111" s="35">
        <v>0.1</v>
      </c>
      <c r="E111" s="35"/>
      <c r="F111" s="18">
        <v>45245</v>
      </c>
      <c r="G111" s="34">
        <v>45266</v>
      </c>
      <c r="H111" s="35"/>
      <c r="I111" s="14">
        <v>2024</v>
      </c>
    </row>
    <row r="112" spans="1:9" x14ac:dyDescent="0.25">
      <c r="A112" s="68" t="s">
        <v>49</v>
      </c>
      <c r="B112" s="35">
        <v>1.2</v>
      </c>
      <c r="C112" s="35">
        <v>0.8</v>
      </c>
      <c r="D112" s="35">
        <v>0.4</v>
      </c>
      <c r="E112" s="35"/>
      <c r="F112" s="18">
        <v>45272</v>
      </c>
      <c r="G112" s="34">
        <v>45302</v>
      </c>
      <c r="H112" s="35"/>
      <c r="I112" s="14">
        <v>2024</v>
      </c>
    </row>
    <row r="113" spans="1:9" x14ac:dyDescent="0.25">
      <c r="A113" s="68" t="s">
        <v>49</v>
      </c>
      <c r="B113" s="35">
        <v>1.3</v>
      </c>
      <c r="C113" s="35">
        <v>0.6</v>
      </c>
      <c r="D113" s="35">
        <v>0.7</v>
      </c>
      <c r="E113" s="35"/>
      <c r="F113" s="18">
        <v>45303</v>
      </c>
      <c r="G113" s="34">
        <v>45336</v>
      </c>
      <c r="H113" s="35"/>
      <c r="I113" s="14">
        <v>2024</v>
      </c>
    </row>
    <row r="114" spans="1:9" x14ac:dyDescent="0.25">
      <c r="A114" s="68" t="s">
        <v>49</v>
      </c>
      <c r="B114" s="35">
        <v>0.7</v>
      </c>
      <c r="C114" s="35">
        <v>0.4</v>
      </c>
      <c r="D114" s="35">
        <v>0.3</v>
      </c>
      <c r="E114" s="35"/>
      <c r="F114" s="18">
        <v>45331</v>
      </c>
      <c r="G114" s="34">
        <v>45362</v>
      </c>
      <c r="H114" s="35"/>
      <c r="I114" s="14">
        <v>2024</v>
      </c>
    </row>
    <row r="115" spans="1:9" x14ac:dyDescent="0.25">
      <c r="A115" s="67" t="s">
        <v>49</v>
      </c>
      <c r="B115" s="35"/>
      <c r="C115" s="35"/>
      <c r="D115" s="35"/>
      <c r="E115" s="35"/>
      <c r="F115" s="18"/>
      <c r="G115" s="34"/>
      <c r="H115" s="35"/>
      <c r="I115" s="14">
        <v>2024</v>
      </c>
    </row>
    <row r="116" spans="1:9" x14ac:dyDescent="0.25">
      <c r="A116" s="68" t="s">
        <v>49</v>
      </c>
      <c r="B116" s="35"/>
      <c r="C116" s="35"/>
      <c r="D116" s="35"/>
      <c r="E116" s="35"/>
      <c r="F116" s="18"/>
      <c r="G116" s="34"/>
      <c r="H116" s="35"/>
      <c r="I116" s="14">
        <v>2024</v>
      </c>
    </row>
    <row r="117" spans="1:9" x14ac:dyDescent="0.25">
      <c r="A117" s="68" t="s">
        <v>49</v>
      </c>
      <c r="B117" s="35"/>
      <c r="C117" s="35"/>
      <c r="D117" s="35"/>
      <c r="E117" s="35"/>
      <c r="F117" s="18"/>
      <c r="G117" s="34"/>
      <c r="H117" s="35"/>
      <c r="I117" s="14">
        <v>2024</v>
      </c>
    </row>
    <row r="118" spans="1:9" ht="15.75" thickBot="1" x14ac:dyDescent="0.3">
      <c r="A118" s="68" t="s">
        <v>49</v>
      </c>
      <c r="B118" s="35"/>
      <c r="C118" s="35"/>
      <c r="D118" s="35"/>
      <c r="E118" s="35"/>
      <c r="F118" s="34"/>
      <c r="G118" s="34"/>
      <c r="H118" s="35"/>
      <c r="I118" s="14">
        <v>2024</v>
      </c>
    </row>
    <row r="119" spans="1:9" x14ac:dyDescent="0.25">
      <c r="A119" s="19" t="s">
        <v>9</v>
      </c>
      <c r="B119" s="6">
        <f>COUNTA(B106:B118)</f>
        <v>9</v>
      </c>
      <c r="C119" s="6">
        <f>COUNTA(C106:C118)</f>
        <v>9</v>
      </c>
      <c r="D119" s="6">
        <f>COUNTA(D106:D118)</f>
        <v>9</v>
      </c>
      <c r="E119" s="6"/>
      <c r="F119" s="6"/>
      <c r="G119" s="6"/>
      <c r="H119" s="6"/>
      <c r="I119" s="13">
        <v>2024</v>
      </c>
    </row>
    <row r="120" spans="1:9" x14ac:dyDescent="0.25">
      <c r="A120" s="7" t="s">
        <v>10</v>
      </c>
      <c r="B120" s="4">
        <f>MINA(B106:B118)</f>
        <v>0.2</v>
      </c>
      <c r="C120" s="4">
        <f>MINA(C106:C118)</f>
        <v>0</v>
      </c>
      <c r="D120" s="4">
        <f>MINA(D106:D118)</f>
        <v>0.1</v>
      </c>
      <c r="E120" s="4"/>
      <c r="F120" s="4"/>
      <c r="G120" s="4"/>
      <c r="H120" s="4"/>
      <c r="I120" s="14">
        <v>2024</v>
      </c>
    </row>
    <row r="121" spans="1:9" x14ac:dyDescent="0.25">
      <c r="A121" s="7" t="s">
        <v>11</v>
      </c>
      <c r="B121" s="5">
        <f>AVERAGEA(B106:B118)</f>
        <v>0.61111111111111116</v>
      </c>
      <c r="C121" s="5">
        <f>AVERAGEA(C106:C118)</f>
        <v>0.31111111111111112</v>
      </c>
      <c r="D121" s="5">
        <f>AVERAGEA(D106:D118)</f>
        <v>0.30000000000000004</v>
      </c>
      <c r="E121" s="5"/>
      <c r="F121" s="4"/>
      <c r="G121" s="4"/>
      <c r="H121" s="4"/>
      <c r="I121" s="14">
        <v>2024</v>
      </c>
    </row>
    <row r="122" spans="1:9" ht="15.75" thickBot="1" x14ac:dyDescent="0.3">
      <c r="A122" s="8" t="s">
        <v>12</v>
      </c>
      <c r="B122" s="9">
        <f>MAXA(B106:B118)</f>
        <v>1.3</v>
      </c>
      <c r="C122" s="9">
        <f>MAXA(C106:C118)</f>
        <v>0.8</v>
      </c>
      <c r="D122" s="9">
        <f>MAXA(D106:D118)</f>
        <v>0.7</v>
      </c>
      <c r="E122" s="9"/>
      <c r="F122" s="9"/>
      <c r="G122" s="9"/>
      <c r="H122" s="9"/>
      <c r="I122" s="15">
        <v>2024</v>
      </c>
    </row>
  </sheetData>
  <hyperlinks>
    <hyperlink ref="B4" r:id="rId1" display="http://app.epa.nsw.gov.au/prpoeoapp/ViewPOEOLicence.aspx?DOCID=117699&amp;SYSUID=1&amp;LICID=20938" xr:uid="{00000000-0004-0000-0100-000000000000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a71d95-86f7-445e-a715-8aa5aa0b32ca" xsi:nil="true"/>
    <lcf76f155ced4ddcb4097134ff3c332f xmlns="09e8bde4-747f-46bf-9f61-b9bc110021f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F304720A73024EB09018FAD1C07C3E" ma:contentTypeVersion="14" ma:contentTypeDescription="Create a new document." ma:contentTypeScope="" ma:versionID="f74bb90e27630e9d87175df74394f731">
  <xsd:schema xmlns:xsd="http://www.w3.org/2001/XMLSchema" xmlns:xs="http://www.w3.org/2001/XMLSchema" xmlns:p="http://schemas.microsoft.com/office/2006/metadata/properties" xmlns:ns2="07a71d95-86f7-445e-a715-8aa5aa0b32ca" xmlns:ns3="09e8bde4-747f-46bf-9f61-b9bc110021f1" targetNamespace="http://schemas.microsoft.com/office/2006/metadata/properties" ma:root="true" ma:fieldsID="8d6e0887436695d6b4d6fa6fb819bb7c" ns2:_="" ns3:_="">
    <xsd:import namespace="07a71d95-86f7-445e-a715-8aa5aa0b32ca"/>
    <xsd:import namespace="09e8bde4-747f-46bf-9f61-b9bc110021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71d95-86f7-445e-a715-8aa5aa0b3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eb807b1-d44b-4f3d-92d9-911b8eb9bef1}" ma:internalName="TaxCatchAll" ma:showField="CatchAllData" ma:web="07a71d95-86f7-445e-a715-8aa5aa0b32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e8bde4-747f-46bf-9f61-b9bc110021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d24f3c2-5e90-42fa-9157-e0720eca62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CBC085-92B0-43D0-8934-B6F7E497FD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338149-15D9-4D5D-B072-273EB88AD0B6}">
  <ds:schemaRefs>
    <ds:schemaRef ds:uri="http://purl.org/dc/dcmitype/"/>
    <ds:schemaRef ds:uri="09e8bde4-747f-46bf-9f61-b9bc110021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07a71d95-86f7-445e-a715-8aa5aa0b32ca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6B0E96D-AD13-4C4A-9EF7-B0A7B39250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a71d95-86f7-445e-a715-8aa5aa0b32ca"/>
    <ds:schemaRef ds:uri="09e8bde4-747f-46bf-9f61-b9bc110021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Point 1</vt:lpstr>
      <vt:lpstr>Point 2</vt:lpstr>
      <vt:lpstr>Point 3</vt:lpstr>
      <vt:lpstr>Point 4</vt:lpstr>
    </vt:vector>
  </TitlesOfParts>
  <Company>CSR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Monitoring Results</dc:title>
  <dc:creator>CSR Ltd</dc:creator>
  <cp:lastModifiedBy>Liane Peyra</cp:lastModifiedBy>
  <cp:lastPrinted>2023-08-08T03:10:15Z</cp:lastPrinted>
  <dcterms:created xsi:type="dcterms:W3CDTF">2012-06-08T01:37:27Z</dcterms:created>
  <dcterms:modified xsi:type="dcterms:W3CDTF">2024-03-10T22:14:21Z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0x01010048F304720A73024EB09018FAD1C07C3E</vt:lpwstr>
  </property>
  <property fmtid="{D5CDD505-2E9C-101B-9397-08002B2CF9AE}" pid="3" name="MediaServiceImageTags">
    <vt:lpwstr/>
  </property>
</Properties>
</file>